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30" tabRatio="599" activeTab="0"/>
  </bookViews>
  <sheets>
    <sheet name="exec" sheetId="1" r:id="rId1"/>
    <sheet name="70exec" sheetId="2" r:id="rId2"/>
  </sheets>
  <definedNames>
    <definedName name="_xlnm.Print_Titles" localSheetId="0">'exec'!$5:$5</definedName>
  </definedNames>
  <calcPr fullCalcOnLoad="1"/>
</workbook>
</file>

<file path=xl/sharedStrings.xml><?xml version="1.0" encoding="utf-8"?>
<sst xmlns="http://schemas.openxmlformats.org/spreadsheetml/2006/main" count="284" uniqueCount="174">
  <si>
    <t>Indicator</t>
  </si>
  <si>
    <t>Titlul I Cheltuieli de personal</t>
  </si>
  <si>
    <t>Titlul VII Alte transferuri</t>
  </si>
  <si>
    <t>Cheltuieli de capital</t>
  </si>
  <si>
    <t>Titlul IX Alte cheltuieli</t>
  </si>
  <si>
    <t>Titlul II Bunuri şi servicii</t>
  </si>
  <si>
    <t>Titlul III Dobânzi</t>
  </si>
  <si>
    <t>Titlul VI Transferuri între unităţi ale administraţiei publice</t>
  </si>
  <si>
    <t>Proiecte cu finanţare din fonduri externe nerambursabile postaderare</t>
  </si>
  <si>
    <t xml:space="preserve">   Contribuţii</t>
  </si>
  <si>
    <t xml:space="preserve">      Contribuţii de asigurări sociale de stat</t>
  </si>
  <si>
    <t xml:space="preserve">      Contribuţii de asigurări de şomaj</t>
  </si>
  <si>
    <t xml:space="preserve">      Contribuţii de asigurări sociale de sănătate</t>
  </si>
  <si>
    <t xml:space="preserve">   Bunuri şi servicii</t>
  </si>
  <si>
    <t>01</t>
  </si>
  <si>
    <t>Titlul XVI Rambursări de credite</t>
  </si>
  <si>
    <t xml:space="preserve">   Reparaţii capitale</t>
  </si>
  <si>
    <t xml:space="preserve">   Despăgubiri civile</t>
  </si>
  <si>
    <t xml:space="preserve">      Finanţare naţională</t>
  </si>
  <si>
    <t xml:space="preserve">      Finanţare externă narambursabilă</t>
  </si>
  <si>
    <t xml:space="preserve">      Cheltuieli neeligibile</t>
  </si>
  <si>
    <t xml:space="preserve">   Hrană </t>
  </si>
  <si>
    <t xml:space="preserve">      Hrană pentru oameni</t>
  </si>
  <si>
    <t xml:space="preserve">   Alte cheltuieli</t>
  </si>
  <si>
    <t xml:space="preserve">   A Transferuri interne</t>
  </si>
  <si>
    <t xml:space="preserve">      Construcţii</t>
  </si>
  <si>
    <t xml:space="preserve">      Alte active fixe </t>
  </si>
  <si>
    <t xml:space="preserve">       Finanţare naţională</t>
  </si>
  <si>
    <t xml:space="preserve">       Finanţare externă narambursabilă</t>
  </si>
  <si>
    <t xml:space="preserve">       Cheltuieli neeligibile</t>
  </si>
  <si>
    <t xml:space="preserve">      Mobilier, aparatură birotică şi alte active </t>
  </si>
  <si>
    <t xml:space="preserve">      Maşini, echipamente şi mijloace de transport</t>
  </si>
  <si>
    <t xml:space="preserve">   Programe din FEDR</t>
  </si>
  <si>
    <t xml:space="preserve">   B Transferuri curente în străinătate</t>
  </si>
  <si>
    <t xml:space="preserve">      Contribuţii şi cotizaţii la organisme internaţionale</t>
  </si>
  <si>
    <t xml:space="preserve">      Finanţarea proiectelor de cercetare proiectare şi inovare</t>
  </si>
  <si>
    <t xml:space="preserve">   Transferuri de capital</t>
  </si>
  <si>
    <t xml:space="preserve">      Alte cheltuieli cu bunuri şi servicii</t>
  </si>
  <si>
    <t xml:space="preserve">      Executarea silită a creanţelor bugetare</t>
  </si>
  <si>
    <t xml:space="preserve">      Fondul conducătorului instituţiei publice</t>
  </si>
  <si>
    <t xml:space="preserve">      Chirii</t>
  </si>
  <si>
    <t xml:space="preserve">      Prime de asigurare</t>
  </si>
  <si>
    <t xml:space="preserve">      Protocol şi reprezentare</t>
  </si>
  <si>
    <t xml:space="preserve">   Cheltuieli judiciare</t>
  </si>
  <si>
    <t xml:space="preserve">   Comisioane şi alte costuri aferente împrumuturilor externe</t>
  </si>
  <si>
    <t xml:space="preserve">   Protecţia muncii</t>
  </si>
  <si>
    <t xml:space="preserve">   Pregătire profesională</t>
  </si>
  <si>
    <t xml:space="preserve">   Consultanţă şi expertiză</t>
  </si>
  <si>
    <t xml:space="preserve">   Cărţi, publicaţii şi materiale documentare</t>
  </si>
  <si>
    <t xml:space="preserve">      Deplasări externe</t>
  </si>
  <si>
    <t xml:space="preserve">      Deplasări interne, detaşări, transferuri</t>
  </si>
  <si>
    <t xml:space="preserve">   Deplasări, detaşări, transferuri</t>
  </si>
  <si>
    <t xml:space="preserve">      Alte obiecte de inventar</t>
  </si>
  <si>
    <t xml:space="preserve">      Uniforme şi echipament</t>
  </si>
  <si>
    <t xml:space="preserve">   Bunuri de natura obiectelor de inventar</t>
  </si>
  <si>
    <t xml:space="preserve">      Reactivi</t>
  </si>
  <si>
    <t xml:space="preserve">   Medicamente şi materiale sanitare</t>
  </si>
  <si>
    <t xml:space="preserve">   Reparaţii curente</t>
  </si>
  <si>
    <t xml:space="preserve">      Alte bunuri şi servicii pentru întreţinere şi funcţionare</t>
  </si>
  <si>
    <t xml:space="preserve">      Materiale şi prestări servicii cu caracter funcţional</t>
  </si>
  <si>
    <t xml:space="preserve">      Postă telecomunicaţii radio tv internet</t>
  </si>
  <si>
    <t xml:space="preserve">      Transport</t>
  </si>
  <si>
    <t xml:space="preserve">      Piese de schimb</t>
  </si>
  <si>
    <t xml:space="preserve">      Carburanţi şi lubrifianţi</t>
  </si>
  <si>
    <t xml:space="preserve">      Încălzit, iluminat şi fortă motrică</t>
  </si>
  <si>
    <t xml:space="preserve">      Materiale pentru curăţenie</t>
  </si>
  <si>
    <t xml:space="preserve">      Furnituri birou</t>
  </si>
  <si>
    <t xml:space="preserve">      Contribuţii pentru concedii şi indemnizaţii</t>
  </si>
  <si>
    <t xml:space="preserve">      Contribuţii de asigurări pentru accidente de muncă şi boli profesionale</t>
  </si>
  <si>
    <t xml:space="preserve">      Alte drepturi salariale în bani</t>
  </si>
  <si>
    <t xml:space="preserve">      Indemnizaţii de detaşare</t>
  </si>
  <si>
    <t xml:space="preserve">      Indemnizaţii de delegare</t>
  </si>
  <si>
    <t xml:space="preserve">      Indemnizaţii plătite unor persoane din afara unităţii</t>
  </si>
  <si>
    <t xml:space="preserve">      Alte sporuri</t>
  </si>
  <si>
    <t xml:space="preserve">      Sporuri pt condiţii de muncă</t>
  </si>
  <si>
    <t xml:space="preserve">      Salarii de bază</t>
  </si>
  <si>
    <t xml:space="preserve">   Cheltuieli salariale în bani</t>
  </si>
  <si>
    <t xml:space="preserve">   Materiale de laborator</t>
  </si>
  <si>
    <t>Transferuri reprezentând cofinanţarea publică în cadrul mecanismului SEE pentru promotorii de proiect beneficiarii instituţiei publice</t>
  </si>
  <si>
    <t xml:space="preserve">   Dobanzi aferente datoriei publice externe</t>
  </si>
  <si>
    <t>71</t>
  </si>
  <si>
    <t>Titlul XIII Active nefinanciare</t>
  </si>
  <si>
    <t xml:space="preserve">   Active fixe</t>
  </si>
  <si>
    <t xml:space="preserve">titlu </t>
  </si>
  <si>
    <t>art.</t>
  </si>
  <si>
    <t>alin</t>
  </si>
  <si>
    <t>08</t>
  </si>
  <si>
    <t>56</t>
  </si>
  <si>
    <t>02</t>
  </si>
  <si>
    <t>03</t>
  </si>
  <si>
    <t>20</t>
  </si>
  <si>
    <t>30</t>
  </si>
  <si>
    <t>55</t>
  </si>
  <si>
    <t>06</t>
  </si>
  <si>
    <t>05</t>
  </si>
  <si>
    <t>70</t>
  </si>
  <si>
    <t>10</t>
  </si>
  <si>
    <t>04</t>
  </si>
  <si>
    <t>13</t>
  </si>
  <si>
    <t>12</t>
  </si>
  <si>
    <t>14</t>
  </si>
  <si>
    <t>07</t>
  </si>
  <si>
    <t>09</t>
  </si>
  <si>
    <t>81</t>
  </si>
  <si>
    <t>11</t>
  </si>
  <si>
    <t>24</t>
  </si>
  <si>
    <t>25</t>
  </si>
  <si>
    <t>51</t>
  </si>
  <si>
    <t>39</t>
  </si>
  <si>
    <t>48</t>
  </si>
  <si>
    <t>16</t>
  </si>
  <si>
    <t>17</t>
  </si>
  <si>
    <t>35</t>
  </si>
  <si>
    <t>59</t>
  </si>
  <si>
    <t>Reducerea și controlul poluării</t>
  </si>
  <si>
    <t>Cercetare și dezvoltare în domeniul mediului</t>
  </si>
  <si>
    <t>15</t>
  </si>
  <si>
    <t>58</t>
  </si>
  <si>
    <t>Proiecte cu finanţare din fonduri externe nerambursabile aferente cadrului financiar 2014-2020</t>
  </si>
  <si>
    <t>Transferuri din sumele obținute din vânzarea certificatelor de emisii de gaze cu efect de seră pentru finanțarea proiectelor de investiții</t>
  </si>
  <si>
    <t>Programe multianuale de mediu și gospodărire a apelor</t>
  </si>
  <si>
    <t xml:space="preserve">      Dobanzi aferente datoriei publice externe contractate de ordonatorii de credite</t>
  </si>
  <si>
    <t>Programe din Fondul Social European</t>
  </si>
  <si>
    <t xml:space="preserve">      Apă, canal şi salubritate</t>
  </si>
  <si>
    <t>Transferuri curente</t>
  </si>
  <si>
    <t>Transferuri către instituții publice</t>
  </si>
  <si>
    <t>Asistență  pt dezvoltare alocată în stăinătate</t>
  </si>
  <si>
    <t>Alte facilități și instrumente postaderare</t>
  </si>
  <si>
    <t>Alte programe comunitare finanțate în perioada 2014-2020</t>
  </si>
  <si>
    <t>Program Instrumentul European de Vecinătate și Parteneriat ENPI</t>
  </si>
  <si>
    <t>Cheltuieli salariale în natură</t>
  </si>
  <si>
    <t>Vouchere de vacanță</t>
  </si>
  <si>
    <t>Contributii asiguratorie pentru munca</t>
  </si>
  <si>
    <t>40</t>
  </si>
  <si>
    <t>Protecţia mediului 74.01</t>
  </si>
  <si>
    <t>Credite bugetare aprobate 2018</t>
  </si>
  <si>
    <t>Credite bugetare cumulat trim. I+II+III</t>
  </si>
  <si>
    <t>Credite de angajament aprobate 2018</t>
  </si>
  <si>
    <t>Credite de angajament cumulat trim. I+II+III</t>
  </si>
  <si>
    <t>Angajamente legale incheiate</t>
  </si>
  <si>
    <t>buget an</t>
  </si>
  <si>
    <t>Nr contract/data/valoare</t>
  </si>
  <si>
    <t>Termen finalizare</t>
  </si>
  <si>
    <t>Plati efectuate</t>
  </si>
  <si>
    <t>Rambursări de credite externe</t>
  </si>
  <si>
    <t>Rambursări de credite externe contractate de ordonatorii de credite</t>
  </si>
  <si>
    <t>Grad de executie credite bugetare %</t>
  </si>
  <si>
    <t>Grad de executie credite de angajament %</t>
  </si>
  <si>
    <t>9=6/3</t>
  </si>
  <si>
    <t>10=6/4</t>
  </si>
  <si>
    <t>Obiectul contractului</t>
  </si>
  <si>
    <t>* Raportarea se face lunar, termen de transmitere la Ministerul Mediului, data de 3 ale lunii urmatoare</t>
  </si>
  <si>
    <t>Executie %</t>
  </si>
  <si>
    <t>12=9/1</t>
  </si>
  <si>
    <t>7=6/1</t>
  </si>
  <si>
    <t>8=6/2</t>
  </si>
  <si>
    <t>SITUATIE PRIVIND EXECUTIA CHELTUIELILOR DE CAPITAL LA DATA DE ___________2018</t>
  </si>
  <si>
    <t>Estimare plati luna ………..</t>
  </si>
  <si>
    <t>Estimare angajamente legale              luna ………..</t>
  </si>
  <si>
    <t xml:space="preserve">Sume aferente persoanelor cu handicap neîncadrade </t>
  </si>
  <si>
    <t xml:space="preserve">Estimare plati luna </t>
  </si>
  <si>
    <t xml:space="preserve">Estimare angajamente legale luna </t>
  </si>
  <si>
    <t>Sef serviciu</t>
  </si>
  <si>
    <t>Director Executiv</t>
  </si>
  <si>
    <t xml:space="preserve">Intocmit </t>
  </si>
  <si>
    <t>Credite bugetare cumulat trim. I+II+III+IV</t>
  </si>
  <si>
    <t>Credite de angajament cumulat trim. I+II+III+IV</t>
  </si>
  <si>
    <t>buget trim IV</t>
  </si>
  <si>
    <t>APM GORJ</t>
  </si>
  <si>
    <t xml:space="preserve"> 2018</t>
  </si>
  <si>
    <t>Decembrie</t>
  </si>
  <si>
    <t>Decembrie 2018</t>
  </si>
  <si>
    <t>SITUATIE PRIVIND EXECUTIA CREDITELOR BUGETARE SI DE ANGAJAMENT LA DATA DE 30  NOIEMBRIE 2018</t>
  </si>
  <si>
    <t>Plati efectuate la data de 30.11.2018</t>
  </si>
</sst>
</file>

<file path=xl/styles.xml><?xml version="1.0" encoding="utf-8"?>
<styleSheet xmlns="http://schemas.openxmlformats.org/spreadsheetml/2006/main">
  <numFmts count="42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lei&quot;;\-#,##0\ &quot;lei&quot;"/>
    <numFmt numFmtId="171" formatCode="#,##0\ &quot;lei&quot;;[Red]\-#,##0\ &quot;lei&quot;"/>
    <numFmt numFmtId="172" formatCode="#,##0.00\ &quot;lei&quot;;\-#,##0.00\ &quot;lei&quot;"/>
    <numFmt numFmtId="173" formatCode="#,##0.00\ &quot;lei&quot;;[Red]\-#,##0.00\ &quot;lei&quot;"/>
    <numFmt numFmtId="174" formatCode="_-* #,##0\ &quot;lei&quot;_-;\-* #,##0\ &quot;lei&quot;_-;_-* &quot;-&quot;\ &quot;lei&quot;_-;_-@_-"/>
    <numFmt numFmtId="175" formatCode="_-* #,##0\ _l_e_i_-;\-* #,##0\ _l_e_i_-;_-* &quot;-&quot;\ _l_e_i_-;_-@_-"/>
    <numFmt numFmtId="176" formatCode="_-* #,##0.00\ &quot;lei&quot;_-;\-* #,##0.00\ &quot;lei&quot;_-;_-* &quot;-&quot;??\ &quot;lei&quot;_-;_-@_-"/>
    <numFmt numFmtId="177" formatCode="_-* #,##0.00\ _l_e_i_-;\-* #,##0.00\ _l_e_i_-;_-* &quot;-&quot;??\ _l_e_i_-;_-@_-"/>
    <numFmt numFmtId="178" formatCode="_-* #,##0\ _L_e_i_-;\-* #,##0\ _L_e_i_-;_-* &quot;-&quot;\ _L_e_i_-;_-@_-"/>
    <numFmt numFmtId="179" formatCode="_-* #,##0.00\ _L_e_i_-;\-* #,##0.00\ _L_e_i_-;_-* &quot;-&quot;??\ _L_e_i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  <numFmt numFmtId="190" formatCode="#,##0.0"/>
    <numFmt numFmtId="191" formatCode="[$-409]dddd\,\ mmmm\ dd\,\ yyyy"/>
    <numFmt numFmtId="192" formatCode="[$-409]h:mm:ss\ AM/PM"/>
    <numFmt numFmtId="193" formatCode="#,##0;[Red]#,##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0" borderId="0" xfId="0" applyFont="1" applyFill="1" applyAlignment="1">
      <alignment/>
    </xf>
    <xf numFmtId="3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 wrapText="1"/>
    </xf>
    <xf numFmtId="49" fontId="4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0" xfId="0" applyFill="1" applyAlignment="1">
      <alignment/>
    </xf>
    <xf numFmtId="3" fontId="3" fillId="0" borderId="11" xfId="0" applyNumberFormat="1" applyFont="1" applyFill="1" applyBorder="1" applyAlignment="1">
      <alignment wrapText="1"/>
    </xf>
    <xf numFmtId="3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/>
    </xf>
    <xf numFmtId="3" fontId="3" fillId="0" borderId="13" xfId="0" applyNumberFormat="1" applyFont="1" applyFill="1" applyBorder="1" applyAlignment="1">
      <alignment/>
    </xf>
    <xf numFmtId="3" fontId="4" fillId="0" borderId="14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6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47" fillId="0" borderId="0" xfId="0" applyFont="1" applyFill="1" applyAlignment="1">
      <alignment/>
    </xf>
    <xf numFmtId="3" fontId="3" fillId="0" borderId="15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3" fontId="3" fillId="0" borderId="14" xfId="0" applyNumberFormat="1" applyFont="1" applyFill="1" applyBorder="1" applyAlignment="1">
      <alignment vertical="top" wrapText="1"/>
    </xf>
    <xf numFmtId="3" fontId="3" fillId="0" borderId="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/>
    </xf>
    <xf numFmtId="3" fontId="3" fillId="0" borderId="14" xfId="0" applyNumberFormat="1" applyFont="1" applyFill="1" applyBorder="1" applyAlignment="1">
      <alignment horizontal="center" vertical="top" wrapText="1"/>
    </xf>
    <xf numFmtId="3" fontId="3" fillId="0" borderId="11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center"/>
    </xf>
    <xf numFmtId="3" fontId="4" fillId="0" borderId="10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 horizontal="right"/>
      <protection locked="0"/>
    </xf>
    <xf numFmtId="3" fontId="4" fillId="0" borderId="10" xfId="0" applyNumberFormat="1" applyFont="1" applyFill="1" applyBorder="1" applyAlignment="1" applyProtection="1">
      <alignment wrapText="1"/>
      <protection locked="0"/>
    </xf>
    <xf numFmtId="3" fontId="3" fillId="0" borderId="10" xfId="0" applyNumberFormat="1" applyFont="1" applyFill="1" applyBorder="1" applyAlignment="1" applyProtection="1">
      <alignment/>
      <protection locked="0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left" vertical="top" wrapText="1"/>
    </xf>
    <xf numFmtId="0" fontId="0" fillId="0" borderId="0" xfId="0" applyFill="1" applyAlignment="1" applyProtection="1">
      <alignment/>
      <protection locked="0"/>
    </xf>
    <xf numFmtId="0" fontId="46" fillId="0" borderId="0" xfId="0" applyFont="1" applyFill="1" applyAlignment="1" applyProtection="1">
      <alignment/>
      <protection locked="0"/>
    </xf>
    <xf numFmtId="10" fontId="4" fillId="0" borderId="14" xfId="0" applyNumberFormat="1" applyFont="1" applyFill="1" applyBorder="1" applyAlignment="1" applyProtection="1">
      <alignment horizontal="right"/>
      <protection locked="0"/>
    </xf>
    <xf numFmtId="3" fontId="4" fillId="0" borderId="12" xfId="0" applyNumberFormat="1" applyFont="1" applyFill="1" applyBorder="1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/>
      <protection/>
    </xf>
    <xf numFmtId="10" fontId="4" fillId="0" borderId="14" xfId="0" applyNumberFormat="1" applyFont="1" applyFill="1" applyBorder="1" applyAlignment="1" applyProtection="1">
      <alignment horizontal="right"/>
      <protection/>
    </xf>
    <xf numFmtId="0" fontId="3" fillId="0" borderId="16" xfId="0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>
      <alignment horizontal="center" vertical="center" wrapText="1"/>
    </xf>
    <xf numFmtId="3" fontId="3" fillId="0" borderId="1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7" xfId="0" applyNumberFormat="1" applyFont="1" applyFill="1" applyBorder="1" applyAlignment="1">
      <alignment horizontal="center" vertical="center" wrapText="1"/>
    </xf>
    <xf numFmtId="4" fontId="3" fillId="0" borderId="18" xfId="0" applyNumberFormat="1" applyFont="1" applyFill="1" applyBorder="1" applyAlignment="1">
      <alignment horizontal="center" wrapText="1"/>
    </xf>
    <xf numFmtId="3" fontId="3" fillId="0" borderId="19" xfId="0" applyNumberFormat="1" applyFont="1" applyFill="1" applyBorder="1" applyAlignment="1">
      <alignment wrapText="1"/>
    </xf>
    <xf numFmtId="3" fontId="3" fillId="0" borderId="20" xfId="0" applyNumberFormat="1" applyFont="1" applyFill="1" applyBorder="1" applyAlignment="1" applyProtection="1">
      <alignment/>
      <protection/>
    </xf>
    <xf numFmtId="3" fontId="4" fillId="0" borderId="19" xfId="0" applyNumberFormat="1" applyFont="1" applyFill="1" applyBorder="1" applyAlignment="1">
      <alignment wrapText="1"/>
    </xf>
    <xf numFmtId="3" fontId="4" fillId="0" borderId="20" xfId="0" applyNumberFormat="1" applyFont="1" applyFill="1" applyBorder="1" applyAlignment="1" applyProtection="1">
      <alignment/>
      <protection locked="0"/>
    </xf>
    <xf numFmtId="3" fontId="3" fillId="0" borderId="20" xfId="0" applyNumberFormat="1" applyFont="1" applyFill="1" applyBorder="1" applyAlignment="1">
      <alignment/>
    </xf>
    <xf numFmtId="0" fontId="4" fillId="0" borderId="19" xfId="0" applyFont="1" applyFill="1" applyBorder="1" applyAlignment="1">
      <alignment wrapText="1"/>
    </xf>
    <xf numFmtId="3" fontId="3" fillId="0" borderId="20" xfId="0" applyNumberFormat="1" applyFont="1" applyFill="1" applyBorder="1" applyAlignment="1">
      <alignment wrapText="1"/>
    </xf>
    <xf numFmtId="0" fontId="3" fillId="0" borderId="19" xfId="0" applyFont="1" applyFill="1" applyBorder="1" applyAlignment="1">
      <alignment wrapText="1"/>
    </xf>
    <xf numFmtId="0" fontId="4" fillId="0" borderId="19" xfId="0" applyNumberFormat="1" applyFont="1" applyFill="1" applyBorder="1" applyAlignment="1">
      <alignment wrapText="1"/>
    </xf>
    <xf numFmtId="3" fontId="4" fillId="0" borderId="21" xfId="0" applyNumberFormat="1" applyFont="1" applyFill="1" applyBorder="1" applyAlignment="1" applyProtection="1">
      <alignment/>
      <protection locked="0"/>
    </xf>
    <xf numFmtId="3" fontId="3" fillId="0" borderId="21" xfId="0" applyNumberFormat="1" applyFont="1" applyFill="1" applyBorder="1" applyAlignment="1">
      <alignment/>
    </xf>
    <xf numFmtId="3" fontId="3" fillId="0" borderId="19" xfId="0" applyNumberFormat="1" applyFont="1" applyFill="1" applyBorder="1" applyAlignment="1">
      <alignment vertical="center" wrapText="1"/>
    </xf>
    <xf numFmtId="3" fontId="4" fillId="0" borderId="19" xfId="0" applyNumberFormat="1" applyFont="1" applyFill="1" applyBorder="1" applyAlignment="1">
      <alignment horizontal="left" vertical="top" wrapText="1"/>
    </xf>
    <xf numFmtId="3" fontId="4" fillId="0" borderId="20" xfId="0" applyNumberFormat="1" applyFont="1" applyFill="1" applyBorder="1" applyAlignment="1">
      <alignment/>
    </xf>
    <xf numFmtId="3" fontId="4" fillId="0" borderId="22" xfId="0" applyNumberFormat="1" applyFont="1" applyFill="1" applyBorder="1" applyAlignment="1">
      <alignment horizontal="left" wrapText="1"/>
    </xf>
    <xf numFmtId="49" fontId="4" fillId="0" borderId="11" xfId="0" applyNumberFormat="1" applyFont="1" applyFill="1" applyBorder="1" applyAlignment="1">
      <alignment horizontal="center"/>
    </xf>
    <xf numFmtId="3" fontId="4" fillId="0" borderId="11" xfId="0" applyNumberFormat="1" applyFont="1" applyFill="1" applyBorder="1" applyAlignment="1" applyProtection="1">
      <alignment/>
      <protection locked="0"/>
    </xf>
    <xf numFmtId="10" fontId="4" fillId="0" borderId="15" xfId="0" applyNumberFormat="1" applyFont="1" applyFill="1" applyBorder="1" applyAlignment="1" applyProtection="1">
      <alignment horizontal="right"/>
      <protection locked="0"/>
    </xf>
    <xf numFmtId="3" fontId="4" fillId="0" borderId="23" xfId="0" applyNumberFormat="1" applyFont="1" applyFill="1" applyBorder="1" applyAlignment="1" applyProtection="1">
      <alignment/>
      <protection locked="0"/>
    </xf>
    <xf numFmtId="49" fontId="3" fillId="0" borderId="12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1" xfId="0" applyNumberFormat="1" applyFont="1" applyFill="1" applyBorder="1" applyAlignment="1">
      <alignment horizontal="center" vertical="center"/>
    </xf>
    <xf numFmtId="3" fontId="3" fillId="0" borderId="11" xfId="0" applyNumberFormat="1" applyFont="1" applyFill="1" applyBorder="1" applyAlignment="1">
      <alignment vertical="center"/>
    </xf>
    <xf numFmtId="49" fontId="3" fillId="0" borderId="26" xfId="0" applyNumberFormat="1" applyFont="1" applyFill="1" applyBorder="1" applyAlignment="1" applyProtection="1">
      <alignment horizontal="center" vertical="center" wrapText="1"/>
      <protection locked="0"/>
    </xf>
    <xf numFmtId="3" fontId="3" fillId="0" borderId="12" xfId="0" applyNumberFormat="1" applyFont="1" applyFill="1" applyBorder="1" applyAlignment="1" applyProtection="1">
      <alignment horizontal="center"/>
      <protection/>
    </xf>
    <xf numFmtId="10" fontId="4" fillId="0" borderId="13" xfId="0" applyNumberFormat="1" applyFont="1" applyFill="1" applyBorder="1" applyAlignment="1" applyProtection="1">
      <alignment horizontal="right"/>
      <protection/>
    </xf>
    <xf numFmtId="3" fontId="3" fillId="0" borderId="21" xfId="0" applyNumberFormat="1" applyFont="1" applyFill="1" applyBorder="1" applyAlignment="1" applyProtection="1">
      <alignment horizontal="center"/>
      <protection/>
    </xf>
    <xf numFmtId="3" fontId="3" fillId="0" borderId="27" xfId="0" applyNumberFormat="1" applyFont="1" applyFill="1" applyBorder="1" applyAlignment="1">
      <alignment wrapText="1"/>
    </xf>
    <xf numFmtId="49" fontId="3" fillId="0" borderId="28" xfId="0" applyNumberFormat="1" applyFont="1" applyFill="1" applyBorder="1" applyAlignment="1">
      <alignment horizontal="center"/>
    </xf>
    <xf numFmtId="3" fontId="3" fillId="0" borderId="28" xfId="0" applyNumberFormat="1" applyFont="1" applyFill="1" applyBorder="1" applyAlignment="1">
      <alignment horizontal="center"/>
    </xf>
    <xf numFmtId="0" fontId="3" fillId="0" borderId="28" xfId="0" applyFont="1" applyFill="1" applyBorder="1" applyAlignment="1">
      <alignment horizontal="center"/>
    </xf>
    <xf numFmtId="0" fontId="3" fillId="0" borderId="29" xfId="0" applyFont="1" applyFill="1" applyBorder="1" applyAlignment="1">
      <alignment horizontal="center"/>
    </xf>
    <xf numFmtId="49" fontId="8" fillId="0" borderId="0" xfId="57" applyNumberFormat="1" applyFont="1" applyFill="1" applyAlignment="1">
      <alignment horizontal="center" vertical="center"/>
      <protection/>
    </xf>
    <xf numFmtId="49" fontId="8" fillId="0" borderId="0" xfId="57" applyNumberFormat="1" applyFont="1" applyFill="1">
      <alignment/>
      <protection/>
    </xf>
    <xf numFmtId="49" fontId="4" fillId="0" borderId="0" xfId="57" applyNumberFormat="1" applyFont="1" applyFill="1">
      <alignment/>
      <protection/>
    </xf>
    <xf numFmtId="49" fontId="8" fillId="0" borderId="0" xfId="57" applyNumberFormat="1" applyFont="1" applyFill="1" applyAlignment="1">
      <alignment horizontal="center"/>
      <protection/>
    </xf>
    <xf numFmtId="49" fontId="48" fillId="0" borderId="0" xfId="57" applyNumberFormat="1" applyFont="1" applyFill="1">
      <alignment/>
      <protection/>
    </xf>
    <xf numFmtId="0" fontId="6" fillId="0" borderId="0" xfId="0" applyFont="1" applyFill="1" applyAlignment="1" applyProtection="1">
      <alignment/>
      <protection locked="0"/>
    </xf>
    <xf numFmtId="3" fontId="3" fillId="0" borderId="10" xfId="0" applyNumberFormat="1" applyFont="1" applyFill="1" applyBorder="1" applyAlignment="1" applyProtection="1">
      <alignment wrapText="1"/>
      <protection locked="0"/>
    </xf>
    <xf numFmtId="3" fontId="3" fillId="0" borderId="12" xfId="0" applyNumberFormat="1" applyFont="1" applyFill="1" applyBorder="1" applyAlignment="1" applyProtection="1">
      <alignment/>
      <protection locked="0"/>
    </xf>
    <xf numFmtId="3" fontId="4" fillId="0" borderId="10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3" fontId="4" fillId="0" borderId="19" xfId="0" applyNumberFormat="1" applyFont="1" applyFill="1" applyBorder="1" applyAlignment="1">
      <alignment/>
    </xf>
    <xf numFmtId="3" fontId="4" fillId="0" borderId="10" xfId="0" applyNumberFormat="1" applyFont="1" applyFill="1" applyBorder="1" applyAlignment="1" applyProtection="1">
      <alignment/>
      <protection/>
    </xf>
    <xf numFmtId="0" fontId="4" fillId="0" borderId="30" xfId="0" applyFont="1" applyFill="1" applyBorder="1" applyAlignment="1">
      <alignment horizontal="center"/>
    </xf>
    <xf numFmtId="0" fontId="5" fillId="0" borderId="0" xfId="0" applyFont="1" applyFill="1" applyAlignment="1">
      <alignment horizontal="left" vertical="top" wrapText="1"/>
    </xf>
    <xf numFmtId="0" fontId="5" fillId="0" borderId="0" xfId="0" applyFont="1" applyFill="1" applyAlignment="1" applyProtection="1">
      <alignment horizontal="left" vertical="top"/>
      <protection locked="0"/>
    </xf>
    <xf numFmtId="3" fontId="3" fillId="0" borderId="31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31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6" sqref="A6"/>
      <selection pane="bottomRight" activeCell="N2" sqref="N2"/>
    </sheetView>
  </sheetViews>
  <sheetFormatPr defaultColWidth="9.140625" defaultRowHeight="12.75"/>
  <cols>
    <col min="1" max="1" width="44.7109375" style="9" customWidth="1"/>
    <col min="2" max="2" width="5.140625" style="9" customWidth="1"/>
    <col min="3" max="3" width="5.00390625" style="9" customWidth="1"/>
    <col min="4" max="4" width="6.7109375" style="9" customWidth="1"/>
    <col min="5" max="5" width="9.8515625" style="9" bestFit="1" customWidth="1"/>
    <col min="6" max="6" width="9.140625" style="17" customWidth="1"/>
    <col min="7" max="7" width="10.8515625" style="9" customWidth="1"/>
    <col min="8" max="8" width="10.7109375" style="9" customWidth="1"/>
    <col min="9" max="9" width="11.421875" style="9" customWidth="1"/>
    <col min="10" max="10" width="11.00390625" style="9" customWidth="1"/>
    <col min="11" max="11" width="12.28125" style="9" customWidth="1"/>
    <col min="12" max="12" width="11.00390625" style="9" customWidth="1"/>
    <col min="13" max="13" width="10.140625" style="9" customWidth="1"/>
    <col min="14" max="14" width="11.28125" style="9" bestFit="1" customWidth="1"/>
    <col min="15" max="15" width="15.140625" style="9" customWidth="1"/>
    <col min="16" max="16" width="11.00390625" style="9" customWidth="1"/>
    <col min="17" max="18" width="9.140625" style="9" customWidth="1"/>
    <col min="19" max="16384" width="9.140625" style="9" customWidth="1"/>
  </cols>
  <sheetData>
    <row r="1" ht="12.75">
      <c r="A1" s="86" t="s">
        <v>168</v>
      </c>
    </row>
    <row r="3" spans="1:16" s="1" customFormat="1" ht="12.75">
      <c r="A3" s="98" t="s">
        <v>172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</row>
    <row r="4" s="16" customFormat="1" ht="13.5" thickBot="1"/>
    <row r="5" spans="1:18" s="16" customFormat="1" ht="76.5">
      <c r="A5" s="94" t="s">
        <v>0</v>
      </c>
      <c r="B5" s="41" t="s">
        <v>83</v>
      </c>
      <c r="C5" s="41" t="s">
        <v>84</v>
      </c>
      <c r="D5" s="41" t="s">
        <v>85</v>
      </c>
      <c r="E5" s="41" t="s">
        <v>135</v>
      </c>
      <c r="F5" s="41" t="s">
        <v>165</v>
      </c>
      <c r="G5" s="42" t="s">
        <v>137</v>
      </c>
      <c r="H5" s="41" t="s">
        <v>166</v>
      </c>
      <c r="I5" s="42" t="s">
        <v>139</v>
      </c>
      <c r="J5" s="43" t="s">
        <v>173</v>
      </c>
      <c r="K5" s="97" t="s">
        <v>146</v>
      </c>
      <c r="L5" s="97"/>
      <c r="M5" s="97" t="s">
        <v>147</v>
      </c>
      <c r="N5" s="97"/>
      <c r="O5" s="42" t="s">
        <v>160</v>
      </c>
      <c r="P5" s="44" t="s">
        <v>161</v>
      </c>
      <c r="Q5" s="24"/>
      <c r="R5" s="24"/>
    </row>
    <row r="6" spans="1:18" s="16" customFormat="1" ht="13.5" thickBot="1">
      <c r="A6" s="66"/>
      <c r="B6" s="67"/>
      <c r="C6" s="67"/>
      <c r="D6" s="67"/>
      <c r="E6" s="67"/>
      <c r="F6" s="67"/>
      <c r="G6" s="68"/>
      <c r="H6" s="67"/>
      <c r="I6" s="68"/>
      <c r="J6" s="69" t="s">
        <v>169</v>
      </c>
      <c r="K6" s="70" t="s">
        <v>140</v>
      </c>
      <c r="L6" s="71" t="s">
        <v>167</v>
      </c>
      <c r="M6" s="70" t="s">
        <v>140</v>
      </c>
      <c r="N6" s="71" t="s">
        <v>167</v>
      </c>
      <c r="O6" s="69" t="s">
        <v>171</v>
      </c>
      <c r="P6" s="72" t="s">
        <v>170</v>
      </c>
      <c r="Q6" s="24"/>
      <c r="R6" s="24"/>
    </row>
    <row r="7" spans="1:16" s="16" customFormat="1" ht="13.5" customHeight="1" thickBot="1">
      <c r="A7" s="76" t="s">
        <v>134</v>
      </c>
      <c r="B7" s="77"/>
      <c r="C7" s="77"/>
      <c r="D7" s="77"/>
      <c r="E7" s="78">
        <v>1</v>
      </c>
      <c r="F7" s="78">
        <v>2</v>
      </c>
      <c r="G7" s="78">
        <v>3</v>
      </c>
      <c r="H7" s="78">
        <v>4</v>
      </c>
      <c r="I7" s="78">
        <v>5</v>
      </c>
      <c r="J7" s="78">
        <v>6</v>
      </c>
      <c r="K7" s="79" t="s">
        <v>154</v>
      </c>
      <c r="L7" s="79" t="s">
        <v>155</v>
      </c>
      <c r="M7" s="79" t="s">
        <v>148</v>
      </c>
      <c r="N7" s="79" t="s">
        <v>149</v>
      </c>
      <c r="O7" s="79">
        <v>11</v>
      </c>
      <c r="P7" s="80">
        <v>12</v>
      </c>
    </row>
    <row r="8" spans="1:16" s="16" customFormat="1" ht="13.5" customHeight="1">
      <c r="A8" s="45">
        <v>74.03</v>
      </c>
      <c r="B8" s="65"/>
      <c r="C8" s="65"/>
      <c r="D8" s="65"/>
      <c r="E8" s="73">
        <f aca="true" t="shared" si="0" ref="E8:J8">E9+E27+E65+E68+E74+E82+E88+E105+E109+E117</f>
        <v>3335257</v>
      </c>
      <c r="F8" s="73">
        <f t="shared" si="0"/>
        <v>3335257</v>
      </c>
      <c r="G8" s="73">
        <f t="shared" si="0"/>
        <v>3335257</v>
      </c>
      <c r="H8" s="73">
        <f t="shared" si="0"/>
        <v>3335257</v>
      </c>
      <c r="I8" s="73">
        <f t="shared" si="0"/>
        <v>3335257</v>
      </c>
      <c r="J8" s="73">
        <f t="shared" si="0"/>
        <v>2566932.4299999997</v>
      </c>
      <c r="K8" s="74">
        <f>J8/E8</f>
        <v>0.7696355723112192</v>
      </c>
      <c r="L8" s="74">
        <f>J8/F8</f>
        <v>0.7696355723112192</v>
      </c>
      <c r="M8" s="74">
        <f>J8/G8</f>
        <v>0.7696355723112192</v>
      </c>
      <c r="N8" s="74">
        <f>J8/H8</f>
        <v>0.7696355723112192</v>
      </c>
      <c r="O8" s="73">
        <f>O9+O27+O65+O68+O74+O82+O88+O105+O109+O117</f>
        <v>571027</v>
      </c>
      <c r="P8" s="75">
        <f>P9+P27+P65+P68+P74+P82+P88+P105+P109+P117</f>
        <v>0</v>
      </c>
    </row>
    <row r="9" spans="1:18" s="1" customFormat="1" ht="12.75" customHeight="1">
      <c r="A9" s="48" t="s">
        <v>1</v>
      </c>
      <c r="B9" s="5" t="s">
        <v>96</v>
      </c>
      <c r="C9" s="5"/>
      <c r="D9" s="5"/>
      <c r="E9" s="39">
        <f>E10+E18+E20</f>
        <v>1869107</v>
      </c>
      <c r="F9" s="39">
        <f aca="true" t="shared" si="1" ref="F9:P9">F10+F18+F20</f>
        <v>1869107</v>
      </c>
      <c r="G9" s="32">
        <f t="shared" si="1"/>
        <v>1869107</v>
      </c>
      <c r="H9" s="32">
        <f t="shared" si="1"/>
        <v>1869107</v>
      </c>
      <c r="I9" s="39">
        <f t="shared" si="1"/>
        <v>1869107</v>
      </c>
      <c r="J9" s="39">
        <f t="shared" si="1"/>
        <v>1838515</v>
      </c>
      <c r="K9" s="40">
        <f aca="true" t="shared" si="2" ref="K9:K72">J9/E9</f>
        <v>0.9836328257290781</v>
      </c>
      <c r="L9" s="40">
        <f aca="true" t="shared" si="3" ref="L9:L72">J9/F9</f>
        <v>0.9836328257290781</v>
      </c>
      <c r="M9" s="40">
        <f aca="true" t="shared" si="4" ref="M9:M72">J9/G9</f>
        <v>0.9836328257290781</v>
      </c>
      <c r="N9" s="40">
        <f aca="true" t="shared" si="5" ref="N9:N72">J9/H9</f>
        <v>0.9836328257290781</v>
      </c>
      <c r="O9" s="39">
        <f t="shared" si="1"/>
        <v>183467</v>
      </c>
      <c r="P9" s="47">
        <f t="shared" si="1"/>
        <v>0</v>
      </c>
      <c r="Q9" s="16"/>
      <c r="R9" s="16"/>
    </row>
    <row r="10" spans="1:18" s="1" customFormat="1" ht="12.75" customHeight="1">
      <c r="A10" s="92" t="s">
        <v>76</v>
      </c>
      <c r="B10" s="5"/>
      <c r="C10" s="5" t="s">
        <v>14</v>
      </c>
      <c r="D10" s="5"/>
      <c r="E10" s="39">
        <f>SUM(E11:E17)</f>
        <v>1757900</v>
      </c>
      <c r="F10" s="39">
        <f aca="true" t="shared" si="6" ref="F10:P10">SUM(F11:F17)</f>
        <v>1757900</v>
      </c>
      <c r="G10" s="32">
        <f t="shared" si="6"/>
        <v>1757900</v>
      </c>
      <c r="H10" s="32">
        <f t="shared" si="6"/>
        <v>1757900</v>
      </c>
      <c r="I10" s="39">
        <f t="shared" si="6"/>
        <v>1757900</v>
      </c>
      <c r="J10" s="39">
        <f t="shared" si="6"/>
        <v>1729509</v>
      </c>
      <c r="K10" s="40">
        <f t="shared" si="2"/>
        <v>0.9838494794925764</v>
      </c>
      <c r="L10" s="40">
        <f t="shared" si="3"/>
        <v>0.9838494794925764</v>
      </c>
      <c r="M10" s="40">
        <f t="shared" si="4"/>
        <v>0.9838494794925764</v>
      </c>
      <c r="N10" s="40">
        <f t="shared" si="5"/>
        <v>0.9838494794925764</v>
      </c>
      <c r="O10" s="93">
        <f t="shared" si="6"/>
        <v>176220</v>
      </c>
      <c r="P10" s="47">
        <f t="shared" si="6"/>
        <v>0</v>
      </c>
      <c r="Q10" s="16"/>
      <c r="R10" s="16"/>
    </row>
    <row r="11" spans="1:18" s="1" customFormat="1" ht="12.75" customHeight="1">
      <c r="A11" s="92" t="s">
        <v>75</v>
      </c>
      <c r="B11" s="4"/>
      <c r="C11" s="4"/>
      <c r="D11" s="4" t="s">
        <v>14</v>
      </c>
      <c r="E11" s="29">
        <v>1572400</v>
      </c>
      <c r="F11" s="29">
        <f>E11</f>
        <v>1572400</v>
      </c>
      <c r="G11" s="29">
        <f>E11</f>
        <v>1572400</v>
      </c>
      <c r="H11" s="29">
        <f>G11</f>
        <v>1572400</v>
      </c>
      <c r="I11" s="29">
        <v>1572400</v>
      </c>
      <c r="J11" s="29">
        <v>1548494</v>
      </c>
      <c r="K11" s="37">
        <f t="shared" si="2"/>
        <v>0.9847964894428899</v>
      </c>
      <c r="L11" s="37">
        <f t="shared" si="3"/>
        <v>0.9847964894428899</v>
      </c>
      <c r="M11" s="37">
        <f t="shared" si="4"/>
        <v>0.9847964894428899</v>
      </c>
      <c r="N11" s="37">
        <f t="shared" si="5"/>
        <v>0.9847964894428899</v>
      </c>
      <c r="O11" s="89">
        <v>158740</v>
      </c>
      <c r="P11" s="49"/>
      <c r="Q11" s="16"/>
      <c r="R11" s="16"/>
    </row>
    <row r="12" spans="1:18" s="1" customFormat="1" ht="12.75" customHeight="1">
      <c r="A12" s="92" t="s">
        <v>74</v>
      </c>
      <c r="B12" s="4"/>
      <c r="C12" s="4"/>
      <c r="D12" s="4" t="s">
        <v>94</v>
      </c>
      <c r="E12" s="29">
        <v>183500</v>
      </c>
      <c r="F12" s="29">
        <f aca="true" t="shared" si="7" ref="F12:F17">E12</f>
        <v>183500</v>
      </c>
      <c r="G12" s="29">
        <f aca="true" t="shared" si="8" ref="G12:G17">E12</f>
        <v>183500</v>
      </c>
      <c r="H12" s="29">
        <f aca="true" t="shared" si="9" ref="H12:H17">G12</f>
        <v>183500</v>
      </c>
      <c r="I12" s="29">
        <v>183500</v>
      </c>
      <c r="J12" s="29">
        <v>179895</v>
      </c>
      <c r="K12" s="37">
        <f t="shared" si="2"/>
        <v>0.9803542234332425</v>
      </c>
      <c r="L12" s="37">
        <f t="shared" si="3"/>
        <v>0.9803542234332425</v>
      </c>
      <c r="M12" s="37">
        <f t="shared" si="4"/>
        <v>0.9803542234332425</v>
      </c>
      <c r="N12" s="37">
        <f t="shared" si="5"/>
        <v>0.9803542234332425</v>
      </c>
      <c r="O12" s="89">
        <v>17400</v>
      </c>
      <c r="P12" s="49"/>
      <c r="Q12" s="16"/>
      <c r="R12" s="90"/>
    </row>
    <row r="13" spans="1:21" s="1" customFormat="1" ht="12.75">
      <c r="A13" s="92" t="s">
        <v>73</v>
      </c>
      <c r="B13" s="4"/>
      <c r="C13" s="4"/>
      <c r="D13" s="4" t="s">
        <v>93</v>
      </c>
      <c r="E13" s="29"/>
      <c r="F13" s="29">
        <f t="shared" si="7"/>
        <v>0</v>
      </c>
      <c r="G13" s="29">
        <f t="shared" si="8"/>
        <v>0</v>
      </c>
      <c r="H13" s="29">
        <f t="shared" si="9"/>
        <v>0</v>
      </c>
      <c r="I13" s="29"/>
      <c r="J13" s="29"/>
      <c r="K13" s="37" t="e">
        <f t="shared" si="2"/>
        <v>#DIV/0!</v>
      </c>
      <c r="L13" s="37" t="e">
        <f t="shared" si="3"/>
        <v>#DIV/0!</v>
      </c>
      <c r="M13" s="37" t="e">
        <f t="shared" si="4"/>
        <v>#DIV/0!</v>
      </c>
      <c r="N13" s="37" t="e">
        <f t="shared" si="5"/>
        <v>#DIV/0!</v>
      </c>
      <c r="O13" s="29"/>
      <c r="P13" s="49"/>
      <c r="Q13" s="16"/>
      <c r="R13" s="16"/>
      <c r="S13" s="91"/>
      <c r="U13" s="91"/>
    </row>
    <row r="14" spans="1:18" s="1" customFormat="1" ht="22.5" customHeight="1">
      <c r="A14" s="92" t="s">
        <v>72</v>
      </c>
      <c r="B14" s="4"/>
      <c r="C14" s="4"/>
      <c r="D14" s="4" t="s">
        <v>99</v>
      </c>
      <c r="E14" s="29">
        <v>200</v>
      </c>
      <c r="F14" s="29">
        <f t="shared" si="7"/>
        <v>200</v>
      </c>
      <c r="G14" s="29">
        <f t="shared" si="8"/>
        <v>200</v>
      </c>
      <c r="H14" s="29">
        <f t="shared" si="9"/>
        <v>200</v>
      </c>
      <c r="I14" s="29">
        <v>200</v>
      </c>
      <c r="J14" s="29">
        <v>190</v>
      </c>
      <c r="K14" s="37">
        <f t="shared" si="2"/>
        <v>0.95</v>
      </c>
      <c r="L14" s="37">
        <f t="shared" si="3"/>
        <v>0.95</v>
      </c>
      <c r="M14" s="37">
        <f t="shared" si="4"/>
        <v>0.95</v>
      </c>
      <c r="N14" s="37">
        <f t="shared" si="5"/>
        <v>0.95</v>
      </c>
      <c r="O14" s="89"/>
      <c r="P14" s="49"/>
      <c r="Q14" s="16"/>
      <c r="R14" s="16"/>
    </row>
    <row r="15" spans="1:19" s="1" customFormat="1" ht="12.75" customHeight="1">
      <c r="A15" s="92" t="s">
        <v>71</v>
      </c>
      <c r="B15" s="4"/>
      <c r="C15" s="4"/>
      <c r="D15" s="4" t="s">
        <v>98</v>
      </c>
      <c r="E15" s="29">
        <v>700</v>
      </c>
      <c r="F15" s="29">
        <f t="shared" si="7"/>
        <v>700</v>
      </c>
      <c r="G15" s="29">
        <f t="shared" si="8"/>
        <v>700</v>
      </c>
      <c r="H15" s="29">
        <f t="shared" si="9"/>
        <v>700</v>
      </c>
      <c r="I15" s="29">
        <v>700</v>
      </c>
      <c r="J15" s="29">
        <v>187</v>
      </c>
      <c r="K15" s="37">
        <f t="shared" si="2"/>
        <v>0.2671428571428571</v>
      </c>
      <c r="L15" s="37">
        <f t="shared" si="3"/>
        <v>0.2671428571428571</v>
      </c>
      <c r="M15" s="37">
        <f t="shared" si="4"/>
        <v>0.2671428571428571</v>
      </c>
      <c r="N15" s="37">
        <f t="shared" si="5"/>
        <v>0.2671428571428571</v>
      </c>
      <c r="O15" s="29">
        <v>80</v>
      </c>
      <c r="P15" s="49"/>
      <c r="Q15" s="16"/>
      <c r="R15" s="90"/>
      <c r="S15" s="91"/>
    </row>
    <row r="16" spans="1:18" s="1" customFormat="1" ht="12.75" customHeight="1">
      <c r="A16" s="92" t="s">
        <v>70</v>
      </c>
      <c r="B16" s="4"/>
      <c r="C16" s="4"/>
      <c r="D16" s="4" t="s">
        <v>100</v>
      </c>
      <c r="E16" s="29"/>
      <c r="F16" s="29">
        <f t="shared" si="7"/>
        <v>0</v>
      </c>
      <c r="G16" s="29">
        <f t="shared" si="8"/>
        <v>0</v>
      </c>
      <c r="H16" s="29">
        <f t="shared" si="9"/>
        <v>0</v>
      </c>
      <c r="I16" s="29"/>
      <c r="J16" s="29"/>
      <c r="K16" s="37" t="e">
        <f t="shared" si="2"/>
        <v>#DIV/0!</v>
      </c>
      <c r="L16" s="37" t="e">
        <f t="shared" si="3"/>
        <v>#DIV/0!</v>
      </c>
      <c r="M16" s="37" t="e">
        <f t="shared" si="4"/>
        <v>#DIV/0!</v>
      </c>
      <c r="N16" s="37" t="e">
        <f t="shared" si="5"/>
        <v>#DIV/0!</v>
      </c>
      <c r="O16" s="29"/>
      <c r="P16" s="49"/>
      <c r="Q16" s="16"/>
      <c r="R16" s="16"/>
    </row>
    <row r="17" spans="1:18" s="1" customFormat="1" ht="12.75" customHeight="1">
      <c r="A17" s="92" t="s">
        <v>69</v>
      </c>
      <c r="B17" s="4"/>
      <c r="C17" s="4"/>
      <c r="D17" s="4" t="s">
        <v>91</v>
      </c>
      <c r="E17" s="29">
        <v>1100</v>
      </c>
      <c r="F17" s="29">
        <f t="shared" si="7"/>
        <v>1100</v>
      </c>
      <c r="G17" s="29">
        <f t="shared" si="8"/>
        <v>1100</v>
      </c>
      <c r="H17" s="29">
        <f t="shared" si="9"/>
        <v>1100</v>
      </c>
      <c r="I17" s="29">
        <v>1100</v>
      </c>
      <c r="J17" s="29">
        <v>743</v>
      </c>
      <c r="K17" s="37">
        <f t="shared" si="2"/>
        <v>0.6754545454545454</v>
      </c>
      <c r="L17" s="37">
        <f t="shared" si="3"/>
        <v>0.6754545454545454</v>
      </c>
      <c r="M17" s="37">
        <f t="shared" si="4"/>
        <v>0.6754545454545454</v>
      </c>
      <c r="N17" s="37">
        <f t="shared" si="5"/>
        <v>0.6754545454545454</v>
      </c>
      <c r="O17" s="29">
        <v>0</v>
      </c>
      <c r="P17" s="49"/>
      <c r="Q17" s="16"/>
      <c r="R17" s="16"/>
    </row>
    <row r="18" spans="1:18" s="1" customFormat="1" ht="12.75" customHeight="1">
      <c r="A18" s="92" t="s">
        <v>130</v>
      </c>
      <c r="B18" s="4"/>
      <c r="C18" s="5" t="s">
        <v>88</v>
      </c>
      <c r="D18" s="5"/>
      <c r="E18" s="7">
        <f>E19</f>
        <v>46400</v>
      </c>
      <c r="F18" s="7">
        <f aca="true" t="shared" si="10" ref="F18:P18">F19</f>
        <v>46400</v>
      </c>
      <c r="G18" s="32">
        <f t="shared" si="10"/>
        <v>46400</v>
      </c>
      <c r="H18" s="32">
        <f t="shared" si="10"/>
        <v>46400</v>
      </c>
      <c r="I18" s="7">
        <f t="shared" si="10"/>
        <v>46400</v>
      </c>
      <c r="J18" s="7">
        <f t="shared" si="10"/>
        <v>46400</v>
      </c>
      <c r="K18" s="37">
        <f t="shared" si="2"/>
        <v>1</v>
      </c>
      <c r="L18" s="37">
        <f t="shared" si="3"/>
        <v>1</v>
      </c>
      <c r="M18" s="37">
        <f t="shared" si="4"/>
        <v>1</v>
      </c>
      <c r="N18" s="37">
        <f t="shared" si="5"/>
        <v>1</v>
      </c>
      <c r="O18" s="7">
        <f t="shared" si="10"/>
        <v>0</v>
      </c>
      <c r="P18" s="50">
        <f t="shared" si="10"/>
        <v>0</v>
      </c>
      <c r="Q18" s="16"/>
      <c r="R18" s="90"/>
    </row>
    <row r="19" spans="1:18" s="1" customFormat="1" ht="12.75" customHeight="1">
      <c r="A19" s="48" t="s">
        <v>131</v>
      </c>
      <c r="B19" s="4"/>
      <c r="C19" s="4"/>
      <c r="D19" s="4" t="s">
        <v>93</v>
      </c>
      <c r="E19" s="29">
        <v>46400</v>
      </c>
      <c r="F19" s="29">
        <f>E19</f>
        <v>46400</v>
      </c>
      <c r="G19" s="29">
        <f>E19</f>
        <v>46400</v>
      </c>
      <c r="H19" s="29">
        <f>G19</f>
        <v>46400</v>
      </c>
      <c r="I19" s="29">
        <v>46400</v>
      </c>
      <c r="J19" s="29">
        <v>46400</v>
      </c>
      <c r="K19" s="37">
        <f t="shared" si="2"/>
        <v>1</v>
      </c>
      <c r="L19" s="37">
        <f t="shared" si="3"/>
        <v>1</v>
      </c>
      <c r="M19" s="37">
        <f t="shared" si="4"/>
        <v>1</v>
      </c>
      <c r="N19" s="37">
        <f t="shared" si="5"/>
        <v>1</v>
      </c>
      <c r="O19" s="29"/>
      <c r="P19" s="49"/>
      <c r="Q19" s="16"/>
      <c r="R19" s="16"/>
    </row>
    <row r="20" spans="1:18" s="1" customFormat="1" ht="12.75" customHeight="1">
      <c r="A20" s="48" t="s">
        <v>9</v>
      </c>
      <c r="B20" s="4"/>
      <c r="C20" s="5" t="s">
        <v>89</v>
      </c>
      <c r="D20" s="5"/>
      <c r="E20" s="7">
        <f>SUM(E21:E26)</f>
        <v>64807</v>
      </c>
      <c r="F20" s="7">
        <f aca="true" t="shared" si="11" ref="F20:P20">SUM(F21:F26)</f>
        <v>64807</v>
      </c>
      <c r="G20" s="32">
        <f t="shared" si="11"/>
        <v>64807</v>
      </c>
      <c r="H20" s="32">
        <f t="shared" si="11"/>
        <v>64807</v>
      </c>
      <c r="I20" s="7">
        <f t="shared" si="11"/>
        <v>64807</v>
      </c>
      <c r="J20" s="7">
        <f t="shared" si="11"/>
        <v>62606</v>
      </c>
      <c r="K20" s="37">
        <f t="shared" si="2"/>
        <v>0.9660376193929668</v>
      </c>
      <c r="L20" s="37">
        <f t="shared" si="3"/>
        <v>0.9660376193929668</v>
      </c>
      <c r="M20" s="37">
        <f t="shared" si="4"/>
        <v>0.9660376193929668</v>
      </c>
      <c r="N20" s="37">
        <f t="shared" si="5"/>
        <v>0.9660376193929668</v>
      </c>
      <c r="O20" s="7">
        <f t="shared" si="11"/>
        <v>7247</v>
      </c>
      <c r="P20" s="50">
        <f t="shared" si="11"/>
        <v>0</v>
      </c>
      <c r="Q20" s="16"/>
      <c r="R20" s="16"/>
    </row>
    <row r="21" spans="1:18" s="1" customFormat="1" ht="12" customHeight="1">
      <c r="A21" s="48" t="s">
        <v>10</v>
      </c>
      <c r="B21" s="4"/>
      <c r="C21" s="4"/>
      <c r="D21" s="4" t="s">
        <v>14</v>
      </c>
      <c r="E21" s="29">
        <v>18700</v>
      </c>
      <c r="F21" s="29">
        <f aca="true" t="shared" si="12" ref="F21:F26">E21</f>
        <v>18700</v>
      </c>
      <c r="G21" s="30">
        <f aca="true" t="shared" si="13" ref="G21:G26">E21</f>
        <v>18700</v>
      </c>
      <c r="H21" s="30">
        <f aca="true" t="shared" si="14" ref="H21:H26">G21</f>
        <v>18700</v>
      </c>
      <c r="I21" s="30">
        <v>18700</v>
      </c>
      <c r="J21" s="30">
        <v>18692</v>
      </c>
      <c r="K21" s="37">
        <f t="shared" si="2"/>
        <v>0.9995721925133689</v>
      </c>
      <c r="L21" s="37">
        <f t="shared" si="3"/>
        <v>0.9995721925133689</v>
      </c>
      <c r="M21" s="37">
        <f t="shared" si="4"/>
        <v>0.9995721925133689</v>
      </c>
      <c r="N21" s="37">
        <f t="shared" si="5"/>
        <v>0.9995721925133689</v>
      </c>
      <c r="O21" s="29">
        <v>2628</v>
      </c>
      <c r="P21" s="49"/>
      <c r="Q21" s="16"/>
      <c r="R21" s="16"/>
    </row>
    <row r="22" spans="1:18" s="1" customFormat="1" ht="12.75" customHeight="1">
      <c r="A22" s="48" t="s">
        <v>11</v>
      </c>
      <c r="B22" s="4"/>
      <c r="C22" s="4"/>
      <c r="D22" s="4" t="s">
        <v>88</v>
      </c>
      <c r="E22" s="29">
        <v>598</v>
      </c>
      <c r="F22" s="29">
        <f t="shared" si="12"/>
        <v>598</v>
      </c>
      <c r="G22" s="30">
        <f t="shared" si="13"/>
        <v>598</v>
      </c>
      <c r="H22" s="30">
        <f t="shared" si="14"/>
        <v>598</v>
      </c>
      <c r="I22" s="30">
        <v>598</v>
      </c>
      <c r="J22" s="30">
        <v>598</v>
      </c>
      <c r="K22" s="37">
        <f t="shared" si="2"/>
        <v>1</v>
      </c>
      <c r="L22" s="37">
        <f t="shared" si="3"/>
        <v>1</v>
      </c>
      <c r="M22" s="37">
        <f t="shared" si="4"/>
        <v>1</v>
      </c>
      <c r="N22" s="37">
        <f t="shared" si="5"/>
        <v>1</v>
      </c>
      <c r="O22" s="29">
        <v>83</v>
      </c>
      <c r="P22" s="49"/>
      <c r="Q22" s="16"/>
      <c r="R22" s="90"/>
    </row>
    <row r="23" spans="1:18" s="1" customFormat="1" ht="12.75" customHeight="1">
      <c r="A23" s="48" t="s">
        <v>12</v>
      </c>
      <c r="B23" s="4"/>
      <c r="C23" s="4"/>
      <c r="D23" s="4" t="s">
        <v>89</v>
      </c>
      <c r="E23" s="29">
        <v>6228</v>
      </c>
      <c r="F23" s="29">
        <f t="shared" si="12"/>
        <v>6228</v>
      </c>
      <c r="G23" s="30">
        <f t="shared" si="13"/>
        <v>6228</v>
      </c>
      <c r="H23" s="30">
        <f t="shared" si="14"/>
        <v>6228</v>
      </c>
      <c r="I23" s="30">
        <v>6228</v>
      </c>
      <c r="J23" s="30">
        <v>6228</v>
      </c>
      <c r="K23" s="37">
        <f t="shared" si="2"/>
        <v>1</v>
      </c>
      <c r="L23" s="37">
        <f t="shared" si="3"/>
        <v>1</v>
      </c>
      <c r="M23" s="37">
        <f t="shared" si="4"/>
        <v>1</v>
      </c>
      <c r="N23" s="37">
        <f t="shared" si="5"/>
        <v>1</v>
      </c>
      <c r="O23" s="29">
        <v>865</v>
      </c>
      <c r="P23" s="49"/>
      <c r="Q23" s="16"/>
      <c r="R23" s="16"/>
    </row>
    <row r="24" spans="1:18" s="1" customFormat="1" ht="22.5" customHeight="1">
      <c r="A24" s="48" t="s">
        <v>68</v>
      </c>
      <c r="B24" s="4"/>
      <c r="C24" s="4"/>
      <c r="D24" s="4" t="s">
        <v>97</v>
      </c>
      <c r="E24" s="29">
        <v>211</v>
      </c>
      <c r="F24" s="29">
        <f t="shared" si="12"/>
        <v>211</v>
      </c>
      <c r="G24" s="30">
        <f t="shared" si="13"/>
        <v>211</v>
      </c>
      <c r="H24" s="30">
        <f t="shared" si="14"/>
        <v>211</v>
      </c>
      <c r="I24" s="30">
        <v>211</v>
      </c>
      <c r="J24" s="30">
        <v>211</v>
      </c>
      <c r="K24" s="37">
        <f t="shared" si="2"/>
        <v>1</v>
      </c>
      <c r="L24" s="37">
        <f t="shared" si="3"/>
        <v>1</v>
      </c>
      <c r="M24" s="37">
        <f t="shared" si="4"/>
        <v>1</v>
      </c>
      <c r="N24" s="37">
        <f t="shared" si="5"/>
        <v>1</v>
      </c>
      <c r="O24" s="29">
        <v>30</v>
      </c>
      <c r="P24" s="49"/>
      <c r="Q24" s="16"/>
      <c r="R24" s="16"/>
    </row>
    <row r="25" spans="1:18" s="1" customFormat="1" ht="12.75" customHeight="1">
      <c r="A25" s="51" t="s">
        <v>67</v>
      </c>
      <c r="B25" s="4"/>
      <c r="C25" s="4"/>
      <c r="D25" s="4" t="s">
        <v>93</v>
      </c>
      <c r="E25" s="29">
        <v>1070</v>
      </c>
      <c r="F25" s="29">
        <f t="shared" si="12"/>
        <v>1070</v>
      </c>
      <c r="G25" s="30">
        <f t="shared" si="13"/>
        <v>1070</v>
      </c>
      <c r="H25" s="30">
        <f t="shared" si="14"/>
        <v>1070</v>
      </c>
      <c r="I25" s="30">
        <v>1070</v>
      </c>
      <c r="J25" s="30">
        <v>1062</v>
      </c>
      <c r="K25" s="37">
        <f t="shared" si="2"/>
        <v>0.9925233644859813</v>
      </c>
      <c r="L25" s="37">
        <f t="shared" si="3"/>
        <v>0.9925233644859813</v>
      </c>
      <c r="M25" s="37">
        <f t="shared" si="4"/>
        <v>0.9925233644859813</v>
      </c>
      <c r="N25" s="37">
        <f t="shared" si="5"/>
        <v>0.9925233644859813</v>
      </c>
      <c r="O25" s="29">
        <v>141</v>
      </c>
      <c r="P25" s="49"/>
      <c r="Q25" s="16"/>
      <c r="R25" s="16"/>
    </row>
    <row r="26" spans="1:18" s="1" customFormat="1" ht="12.75" customHeight="1">
      <c r="A26" s="51" t="s">
        <v>132</v>
      </c>
      <c r="B26" s="4"/>
      <c r="C26" s="4"/>
      <c r="D26" s="4" t="s">
        <v>101</v>
      </c>
      <c r="E26" s="29">
        <v>38000</v>
      </c>
      <c r="F26" s="29">
        <f t="shared" si="12"/>
        <v>38000</v>
      </c>
      <c r="G26" s="30">
        <f t="shared" si="13"/>
        <v>38000</v>
      </c>
      <c r="H26" s="30">
        <f t="shared" si="14"/>
        <v>38000</v>
      </c>
      <c r="I26" s="30">
        <v>38000</v>
      </c>
      <c r="J26" s="30">
        <v>35815</v>
      </c>
      <c r="K26" s="37">
        <f t="shared" si="2"/>
        <v>0.9425</v>
      </c>
      <c r="L26" s="37">
        <f t="shared" si="3"/>
        <v>0.9425</v>
      </c>
      <c r="M26" s="37">
        <f t="shared" si="4"/>
        <v>0.9425</v>
      </c>
      <c r="N26" s="37">
        <f t="shared" si="5"/>
        <v>0.9425</v>
      </c>
      <c r="O26" s="29">
        <v>3500</v>
      </c>
      <c r="P26" s="49"/>
      <c r="Q26" s="16"/>
      <c r="R26" s="16"/>
    </row>
    <row r="27" spans="1:18" s="1" customFormat="1" ht="12.75" customHeight="1">
      <c r="A27" s="46" t="s">
        <v>5</v>
      </c>
      <c r="B27" s="5" t="s">
        <v>90</v>
      </c>
      <c r="C27" s="5"/>
      <c r="D27" s="5"/>
      <c r="E27" s="7">
        <f>E28+E39+E40+E42+E44+E47+E50+E51+E52+E53+E54+E55+E56+E57</f>
        <v>183150</v>
      </c>
      <c r="F27" s="7">
        <f aca="true" t="shared" si="15" ref="F27:P27">F28+F39+F40+F42+F44+F47+F50+F51+F52+F53+F54+F55+F56+F57</f>
        <v>183150</v>
      </c>
      <c r="G27" s="32">
        <f t="shared" si="15"/>
        <v>183150</v>
      </c>
      <c r="H27" s="32">
        <f t="shared" si="15"/>
        <v>183150</v>
      </c>
      <c r="I27" s="7">
        <f t="shared" si="15"/>
        <v>183150</v>
      </c>
      <c r="J27" s="7">
        <f t="shared" si="15"/>
        <v>138721.16999999998</v>
      </c>
      <c r="K27" s="37">
        <f t="shared" si="2"/>
        <v>0.7574183456183455</v>
      </c>
      <c r="L27" s="37">
        <f t="shared" si="3"/>
        <v>0.7574183456183455</v>
      </c>
      <c r="M27" s="37">
        <f t="shared" si="4"/>
        <v>0.7574183456183455</v>
      </c>
      <c r="N27" s="37">
        <f t="shared" si="5"/>
        <v>0.7574183456183455</v>
      </c>
      <c r="O27" s="7">
        <f t="shared" si="15"/>
        <v>23560</v>
      </c>
      <c r="P27" s="50">
        <f t="shared" si="15"/>
        <v>0</v>
      </c>
      <c r="Q27" s="16"/>
      <c r="R27" s="16"/>
    </row>
    <row r="28" spans="1:18" s="1" customFormat="1" ht="12.75" customHeight="1">
      <c r="A28" s="48" t="s">
        <v>13</v>
      </c>
      <c r="B28" s="5"/>
      <c r="C28" s="5" t="s">
        <v>14</v>
      </c>
      <c r="D28" s="5"/>
      <c r="E28" s="7">
        <f>SUM(E29:E38)</f>
        <v>168560</v>
      </c>
      <c r="F28" s="7">
        <f aca="true" t="shared" si="16" ref="F28:P28">SUM(F29:F38)</f>
        <v>168560</v>
      </c>
      <c r="G28" s="32">
        <f t="shared" si="16"/>
        <v>168560</v>
      </c>
      <c r="H28" s="32">
        <f t="shared" si="16"/>
        <v>168560</v>
      </c>
      <c r="I28" s="7">
        <f t="shared" si="16"/>
        <v>168560</v>
      </c>
      <c r="J28" s="7">
        <f t="shared" si="16"/>
        <v>132057.41999999998</v>
      </c>
      <c r="K28" s="37">
        <f t="shared" si="2"/>
        <v>0.7834445894636923</v>
      </c>
      <c r="L28" s="37">
        <f t="shared" si="3"/>
        <v>0.7834445894636923</v>
      </c>
      <c r="M28" s="37">
        <f t="shared" si="4"/>
        <v>0.7834445894636923</v>
      </c>
      <c r="N28" s="37">
        <f t="shared" si="5"/>
        <v>0.7834445894636923</v>
      </c>
      <c r="O28" s="7">
        <f t="shared" si="16"/>
        <v>16560</v>
      </c>
      <c r="P28" s="50">
        <f t="shared" si="16"/>
        <v>0</v>
      </c>
      <c r="Q28" s="16"/>
      <c r="R28" s="16"/>
    </row>
    <row r="29" spans="1:18" s="1" customFormat="1" ht="12.75" customHeight="1">
      <c r="A29" s="48" t="s">
        <v>66</v>
      </c>
      <c r="B29" s="4"/>
      <c r="C29" s="4"/>
      <c r="D29" s="4" t="s">
        <v>14</v>
      </c>
      <c r="E29" s="29">
        <v>6000</v>
      </c>
      <c r="F29" s="29">
        <f>E29</f>
        <v>6000</v>
      </c>
      <c r="G29" s="29">
        <f>E29</f>
        <v>6000</v>
      </c>
      <c r="H29" s="29">
        <f>G29</f>
        <v>6000</v>
      </c>
      <c r="I29" s="29">
        <v>6000</v>
      </c>
      <c r="J29" s="29">
        <v>5961.36</v>
      </c>
      <c r="K29" s="37">
        <f t="shared" si="2"/>
        <v>0.99356</v>
      </c>
      <c r="L29" s="37">
        <f t="shared" si="3"/>
        <v>0.99356</v>
      </c>
      <c r="M29" s="37">
        <f t="shared" si="4"/>
        <v>0.99356</v>
      </c>
      <c r="N29" s="37">
        <f t="shared" si="5"/>
        <v>0.99356</v>
      </c>
      <c r="O29" s="29">
        <v>0</v>
      </c>
      <c r="P29" s="49"/>
      <c r="Q29" s="16"/>
      <c r="R29" s="16"/>
    </row>
    <row r="30" spans="1:18" s="1" customFormat="1" ht="12.75" customHeight="1">
      <c r="A30" s="48" t="s">
        <v>65</v>
      </c>
      <c r="B30" s="4"/>
      <c r="C30" s="4"/>
      <c r="D30" s="4" t="s">
        <v>88</v>
      </c>
      <c r="E30" s="29"/>
      <c r="F30" s="29">
        <f aca="true" t="shared" si="17" ref="F30:F39">E30</f>
        <v>0</v>
      </c>
      <c r="G30" s="29">
        <f aca="true" t="shared" si="18" ref="G30:G39">E30</f>
        <v>0</v>
      </c>
      <c r="H30" s="29">
        <f aca="true" t="shared" si="19" ref="H30:H38">G30</f>
        <v>0</v>
      </c>
      <c r="I30" s="29"/>
      <c r="J30" s="29"/>
      <c r="K30" s="37" t="e">
        <f t="shared" si="2"/>
        <v>#DIV/0!</v>
      </c>
      <c r="L30" s="37" t="e">
        <f t="shared" si="3"/>
        <v>#DIV/0!</v>
      </c>
      <c r="M30" s="37" t="e">
        <f t="shared" si="4"/>
        <v>#DIV/0!</v>
      </c>
      <c r="N30" s="37" t="e">
        <f t="shared" si="5"/>
        <v>#DIV/0!</v>
      </c>
      <c r="O30" s="29">
        <v>0</v>
      </c>
      <c r="P30" s="49"/>
      <c r="Q30" s="16"/>
      <c r="R30" s="16"/>
    </row>
    <row r="31" spans="1:18" s="1" customFormat="1" ht="12.75" customHeight="1">
      <c r="A31" s="48" t="s">
        <v>64</v>
      </c>
      <c r="B31" s="4"/>
      <c r="C31" s="4"/>
      <c r="D31" s="4" t="s">
        <v>89</v>
      </c>
      <c r="E31" s="29">
        <v>63300</v>
      </c>
      <c r="F31" s="29">
        <f t="shared" si="17"/>
        <v>63300</v>
      </c>
      <c r="G31" s="29">
        <f t="shared" si="18"/>
        <v>63300</v>
      </c>
      <c r="H31" s="29">
        <f t="shared" si="19"/>
        <v>63300</v>
      </c>
      <c r="I31" s="29">
        <v>63300</v>
      </c>
      <c r="J31" s="29">
        <v>47008.6</v>
      </c>
      <c r="K31" s="37">
        <f t="shared" si="2"/>
        <v>0.7426319115323854</v>
      </c>
      <c r="L31" s="37">
        <f t="shared" si="3"/>
        <v>0.7426319115323854</v>
      </c>
      <c r="M31" s="37">
        <f t="shared" si="4"/>
        <v>0.7426319115323854</v>
      </c>
      <c r="N31" s="37">
        <f t="shared" si="5"/>
        <v>0.7426319115323854</v>
      </c>
      <c r="O31" s="29">
        <v>2440</v>
      </c>
      <c r="P31" s="49"/>
      <c r="Q31" s="16"/>
      <c r="R31" s="16"/>
    </row>
    <row r="32" spans="1:18" s="1" customFormat="1" ht="12.75" customHeight="1">
      <c r="A32" s="48" t="s">
        <v>123</v>
      </c>
      <c r="B32" s="4"/>
      <c r="C32" s="4"/>
      <c r="D32" s="4" t="s">
        <v>97</v>
      </c>
      <c r="E32" s="29">
        <v>8300</v>
      </c>
      <c r="F32" s="29">
        <f t="shared" si="17"/>
        <v>8300</v>
      </c>
      <c r="G32" s="29">
        <f t="shared" si="18"/>
        <v>8300</v>
      </c>
      <c r="H32" s="29">
        <f t="shared" si="19"/>
        <v>8300</v>
      </c>
      <c r="I32" s="29">
        <v>8300</v>
      </c>
      <c r="J32" s="29">
        <v>7058.37</v>
      </c>
      <c r="K32" s="37">
        <f t="shared" si="2"/>
        <v>0.8504060240963855</v>
      </c>
      <c r="L32" s="37">
        <f t="shared" si="3"/>
        <v>0.8504060240963855</v>
      </c>
      <c r="M32" s="37">
        <f t="shared" si="4"/>
        <v>0.8504060240963855</v>
      </c>
      <c r="N32" s="37">
        <f t="shared" si="5"/>
        <v>0.8504060240963855</v>
      </c>
      <c r="O32" s="29">
        <v>500</v>
      </c>
      <c r="P32" s="49"/>
      <c r="Q32" s="16"/>
      <c r="R32" s="16"/>
    </row>
    <row r="33" spans="1:18" s="1" customFormat="1" ht="12.75" customHeight="1">
      <c r="A33" s="48" t="s">
        <v>63</v>
      </c>
      <c r="B33" s="4"/>
      <c r="C33" s="4"/>
      <c r="D33" s="4" t="s">
        <v>94</v>
      </c>
      <c r="E33" s="29">
        <v>5000</v>
      </c>
      <c r="F33" s="29">
        <f t="shared" si="17"/>
        <v>5000</v>
      </c>
      <c r="G33" s="29">
        <f t="shared" si="18"/>
        <v>5000</v>
      </c>
      <c r="H33" s="29">
        <f t="shared" si="19"/>
        <v>5000</v>
      </c>
      <c r="I33" s="29">
        <v>5000</v>
      </c>
      <c r="J33" s="29">
        <v>5000</v>
      </c>
      <c r="K33" s="37">
        <f t="shared" si="2"/>
        <v>1</v>
      </c>
      <c r="L33" s="37">
        <f t="shared" si="3"/>
        <v>1</v>
      </c>
      <c r="M33" s="37">
        <f t="shared" si="4"/>
        <v>1</v>
      </c>
      <c r="N33" s="37">
        <f t="shared" si="5"/>
        <v>1</v>
      </c>
      <c r="O33" s="29">
        <v>0</v>
      </c>
      <c r="P33" s="49"/>
      <c r="Q33" s="16"/>
      <c r="R33" s="16"/>
    </row>
    <row r="34" spans="1:18" s="1" customFormat="1" ht="12.75" customHeight="1">
      <c r="A34" s="48" t="s">
        <v>62</v>
      </c>
      <c r="B34" s="4"/>
      <c r="C34" s="4"/>
      <c r="D34" s="4" t="s">
        <v>93</v>
      </c>
      <c r="E34" s="29"/>
      <c r="F34" s="29">
        <f t="shared" si="17"/>
        <v>0</v>
      </c>
      <c r="G34" s="29">
        <f t="shared" si="18"/>
        <v>0</v>
      </c>
      <c r="H34" s="29">
        <f t="shared" si="19"/>
        <v>0</v>
      </c>
      <c r="I34" s="29"/>
      <c r="J34" s="29"/>
      <c r="K34" s="37" t="e">
        <f t="shared" si="2"/>
        <v>#DIV/0!</v>
      </c>
      <c r="L34" s="37" t="e">
        <f t="shared" si="3"/>
        <v>#DIV/0!</v>
      </c>
      <c r="M34" s="37" t="e">
        <f t="shared" si="4"/>
        <v>#DIV/0!</v>
      </c>
      <c r="N34" s="37" t="e">
        <f t="shared" si="5"/>
        <v>#DIV/0!</v>
      </c>
      <c r="O34" s="29">
        <v>0</v>
      </c>
      <c r="P34" s="49"/>
      <c r="Q34" s="16"/>
      <c r="R34" s="16"/>
    </row>
    <row r="35" spans="1:18" s="1" customFormat="1" ht="12.75">
      <c r="A35" s="48" t="s">
        <v>61</v>
      </c>
      <c r="B35" s="4"/>
      <c r="C35" s="4"/>
      <c r="D35" s="4" t="s">
        <v>101</v>
      </c>
      <c r="E35" s="29"/>
      <c r="F35" s="29">
        <f t="shared" si="17"/>
        <v>0</v>
      </c>
      <c r="G35" s="29">
        <f t="shared" si="18"/>
        <v>0</v>
      </c>
      <c r="H35" s="29">
        <f t="shared" si="19"/>
        <v>0</v>
      </c>
      <c r="I35" s="29"/>
      <c r="J35" s="29"/>
      <c r="K35" s="37" t="e">
        <f t="shared" si="2"/>
        <v>#DIV/0!</v>
      </c>
      <c r="L35" s="37" t="e">
        <f t="shared" si="3"/>
        <v>#DIV/0!</v>
      </c>
      <c r="M35" s="37" t="e">
        <f t="shared" si="4"/>
        <v>#DIV/0!</v>
      </c>
      <c r="N35" s="37" t="e">
        <f t="shared" si="5"/>
        <v>#DIV/0!</v>
      </c>
      <c r="O35" s="29">
        <v>0</v>
      </c>
      <c r="P35" s="49"/>
      <c r="Q35" s="16"/>
      <c r="R35" s="16"/>
    </row>
    <row r="36" spans="1:18" s="1" customFormat="1" ht="12.75" customHeight="1">
      <c r="A36" s="48" t="s">
        <v>60</v>
      </c>
      <c r="B36" s="4"/>
      <c r="C36" s="4"/>
      <c r="D36" s="4" t="s">
        <v>86</v>
      </c>
      <c r="E36" s="29">
        <v>6500</v>
      </c>
      <c r="F36" s="29">
        <f t="shared" si="17"/>
        <v>6500</v>
      </c>
      <c r="G36" s="29">
        <f t="shared" si="18"/>
        <v>6500</v>
      </c>
      <c r="H36" s="29">
        <f t="shared" si="19"/>
        <v>6500</v>
      </c>
      <c r="I36" s="29">
        <v>6500</v>
      </c>
      <c r="J36" s="29">
        <v>4585.01</v>
      </c>
      <c r="K36" s="37">
        <f t="shared" si="2"/>
        <v>0.7053861538461539</v>
      </c>
      <c r="L36" s="37">
        <f t="shared" si="3"/>
        <v>0.7053861538461539</v>
      </c>
      <c r="M36" s="37">
        <f t="shared" si="4"/>
        <v>0.7053861538461539</v>
      </c>
      <c r="N36" s="37">
        <f t="shared" si="5"/>
        <v>0.7053861538461539</v>
      </c>
      <c r="O36" s="29">
        <v>0</v>
      </c>
      <c r="P36" s="49"/>
      <c r="Q36" s="16"/>
      <c r="R36" s="16"/>
    </row>
    <row r="37" spans="1:18" s="1" customFormat="1" ht="12.75" customHeight="1">
      <c r="A37" s="48" t="s">
        <v>59</v>
      </c>
      <c r="B37" s="4"/>
      <c r="C37" s="4"/>
      <c r="D37" s="4" t="s">
        <v>102</v>
      </c>
      <c r="E37" s="29">
        <v>34800</v>
      </c>
      <c r="F37" s="29">
        <f t="shared" si="17"/>
        <v>34800</v>
      </c>
      <c r="G37" s="29">
        <f t="shared" si="18"/>
        <v>34800</v>
      </c>
      <c r="H37" s="29">
        <f t="shared" si="19"/>
        <v>34800</v>
      </c>
      <c r="I37" s="29">
        <v>34800</v>
      </c>
      <c r="J37" s="29">
        <v>26314.83</v>
      </c>
      <c r="K37" s="37">
        <f t="shared" si="2"/>
        <v>0.7561732758620691</v>
      </c>
      <c r="L37" s="37">
        <f t="shared" si="3"/>
        <v>0.7561732758620691</v>
      </c>
      <c r="M37" s="37">
        <f t="shared" si="4"/>
        <v>0.7561732758620691</v>
      </c>
      <c r="N37" s="37">
        <f t="shared" si="5"/>
        <v>0.7561732758620691</v>
      </c>
      <c r="O37" s="29">
        <v>1390</v>
      </c>
      <c r="P37" s="49"/>
      <c r="Q37" s="16"/>
      <c r="R37" s="16"/>
    </row>
    <row r="38" spans="1:18" s="1" customFormat="1" ht="22.5" customHeight="1">
      <c r="A38" s="48" t="s">
        <v>58</v>
      </c>
      <c r="B38" s="4"/>
      <c r="C38" s="4"/>
      <c r="D38" s="4" t="s">
        <v>91</v>
      </c>
      <c r="E38" s="29">
        <v>44660</v>
      </c>
      <c r="F38" s="29">
        <f t="shared" si="17"/>
        <v>44660</v>
      </c>
      <c r="G38" s="29">
        <f t="shared" si="18"/>
        <v>44660</v>
      </c>
      <c r="H38" s="29">
        <f t="shared" si="19"/>
        <v>44660</v>
      </c>
      <c r="I38" s="29">
        <v>44660</v>
      </c>
      <c r="J38" s="29">
        <v>36129.25</v>
      </c>
      <c r="K38" s="37">
        <f t="shared" si="2"/>
        <v>0.8089845499328258</v>
      </c>
      <c r="L38" s="37">
        <f t="shared" si="3"/>
        <v>0.8089845499328258</v>
      </c>
      <c r="M38" s="37">
        <f t="shared" si="4"/>
        <v>0.8089845499328258</v>
      </c>
      <c r="N38" s="37">
        <f t="shared" si="5"/>
        <v>0.8089845499328258</v>
      </c>
      <c r="O38" s="29">
        <v>12230</v>
      </c>
      <c r="P38" s="49"/>
      <c r="Q38" s="16"/>
      <c r="R38" s="16"/>
    </row>
    <row r="39" spans="1:18" s="1" customFormat="1" ht="12.75" customHeight="1">
      <c r="A39" s="48" t="s">
        <v>57</v>
      </c>
      <c r="B39" s="4"/>
      <c r="C39" s="4" t="s">
        <v>88</v>
      </c>
      <c r="D39" s="4"/>
      <c r="E39" s="29"/>
      <c r="F39" s="29">
        <f t="shared" si="17"/>
        <v>0</v>
      </c>
      <c r="G39" s="29">
        <f t="shared" si="18"/>
        <v>0</v>
      </c>
      <c r="H39" s="29">
        <f>G39</f>
        <v>0</v>
      </c>
      <c r="I39" s="29"/>
      <c r="J39" s="29"/>
      <c r="K39" s="37" t="e">
        <f t="shared" si="2"/>
        <v>#DIV/0!</v>
      </c>
      <c r="L39" s="37" t="e">
        <f t="shared" si="3"/>
        <v>#DIV/0!</v>
      </c>
      <c r="M39" s="37" t="e">
        <f t="shared" si="4"/>
        <v>#DIV/0!</v>
      </c>
      <c r="N39" s="37" t="e">
        <f t="shared" si="5"/>
        <v>#DIV/0!</v>
      </c>
      <c r="O39" s="29">
        <v>0</v>
      </c>
      <c r="P39" s="49"/>
      <c r="Q39" s="16"/>
      <c r="R39" s="16"/>
    </row>
    <row r="40" spans="1:18" s="1" customFormat="1" ht="12.75">
      <c r="A40" s="48" t="s">
        <v>21</v>
      </c>
      <c r="B40" s="4"/>
      <c r="C40" s="5" t="s">
        <v>89</v>
      </c>
      <c r="D40" s="5"/>
      <c r="E40" s="6">
        <f>E41</f>
        <v>0</v>
      </c>
      <c r="F40" s="6">
        <f aca="true" t="shared" si="20" ref="F40:P40">F41</f>
        <v>0</v>
      </c>
      <c r="G40" s="87">
        <f t="shared" si="20"/>
        <v>0</v>
      </c>
      <c r="H40" s="87">
        <f t="shared" si="20"/>
        <v>0</v>
      </c>
      <c r="I40" s="6">
        <f t="shared" si="20"/>
        <v>0</v>
      </c>
      <c r="J40" s="6">
        <f t="shared" si="20"/>
        <v>0</v>
      </c>
      <c r="K40" s="37" t="e">
        <f t="shared" si="2"/>
        <v>#DIV/0!</v>
      </c>
      <c r="L40" s="37" t="e">
        <f t="shared" si="3"/>
        <v>#DIV/0!</v>
      </c>
      <c r="M40" s="37" t="e">
        <f t="shared" si="4"/>
        <v>#DIV/0!</v>
      </c>
      <c r="N40" s="37" t="e">
        <f t="shared" si="5"/>
        <v>#DIV/0!</v>
      </c>
      <c r="O40" s="6">
        <f t="shared" si="20"/>
        <v>0</v>
      </c>
      <c r="P40" s="52">
        <f t="shared" si="20"/>
        <v>0</v>
      </c>
      <c r="Q40" s="16"/>
      <c r="R40" s="16"/>
    </row>
    <row r="41" spans="1:18" s="1" customFormat="1" ht="12.75" customHeight="1">
      <c r="A41" s="48" t="s">
        <v>22</v>
      </c>
      <c r="B41" s="4"/>
      <c r="C41" s="4"/>
      <c r="D41" s="4" t="s">
        <v>14</v>
      </c>
      <c r="E41" s="29"/>
      <c r="F41" s="29">
        <f>E41</f>
        <v>0</v>
      </c>
      <c r="G41" s="29">
        <f>E41</f>
        <v>0</v>
      </c>
      <c r="H41" s="29">
        <f>G41</f>
        <v>0</v>
      </c>
      <c r="I41" s="29"/>
      <c r="J41" s="29"/>
      <c r="K41" s="37" t="e">
        <f t="shared" si="2"/>
        <v>#DIV/0!</v>
      </c>
      <c r="L41" s="37" t="e">
        <f t="shared" si="3"/>
        <v>#DIV/0!</v>
      </c>
      <c r="M41" s="37" t="e">
        <f t="shared" si="4"/>
        <v>#DIV/0!</v>
      </c>
      <c r="N41" s="37" t="e">
        <f t="shared" si="5"/>
        <v>#DIV/0!</v>
      </c>
      <c r="O41" s="29">
        <v>0</v>
      </c>
      <c r="P41" s="49"/>
      <c r="Q41" s="16"/>
      <c r="R41" s="16"/>
    </row>
    <row r="42" spans="1:18" s="1" customFormat="1" ht="12.75" customHeight="1">
      <c r="A42" s="48" t="s">
        <v>56</v>
      </c>
      <c r="B42" s="4"/>
      <c r="C42" s="5" t="s">
        <v>97</v>
      </c>
      <c r="D42" s="5"/>
      <c r="E42" s="6">
        <f>E43</f>
        <v>0</v>
      </c>
      <c r="F42" s="6">
        <f aca="true" t="shared" si="21" ref="F42:P42">F43</f>
        <v>0</v>
      </c>
      <c r="G42" s="87">
        <f t="shared" si="21"/>
        <v>0</v>
      </c>
      <c r="H42" s="87">
        <f t="shared" si="21"/>
        <v>0</v>
      </c>
      <c r="I42" s="6">
        <f t="shared" si="21"/>
        <v>0</v>
      </c>
      <c r="J42" s="6">
        <f t="shared" si="21"/>
        <v>0</v>
      </c>
      <c r="K42" s="37" t="e">
        <f t="shared" si="2"/>
        <v>#DIV/0!</v>
      </c>
      <c r="L42" s="37" t="e">
        <f t="shared" si="3"/>
        <v>#DIV/0!</v>
      </c>
      <c r="M42" s="37" t="e">
        <f t="shared" si="4"/>
        <v>#DIV/0!</v>
      </c>
      <c r="N42" s="37" t="e">
        <f t="shared" si="5"/>
        <v>#DIV/0!</v>
      </c>
      <c r="O42" s="6">
        <f t="shared" si="21"/>
        <v>0</v>
      </c>
      <c r="P42" s="52">
        <f t="shared" si="21"/>
        <v>0</v>
      </c>
      <c r="Q42" s="16"/>
      <c r="R42" s="16"/>
    </row>
    <row r="43" spans="1:18" s="1" customFormat="1" ht="12.75">
      <c r="A43" s="48" t="s">
        <v>55</v>
      </c>
      <c r="B43" s="4"/>
      <c r="C43" s="4"/>
      <c r="D43" s="4" t="s">
        <v>89</v>
      </c>
      <c r="E43" s="29"/>
      <c r="F43" s="29">
        <f>E43</f>
        <v>0</v>
      </c>
      <c r="G43" s="29">
        <f>E43</f>
        <v>0</v>
      </c>
      <c r="H43" s="29">
        <f>G43</f>
        <v>0</v>
      </c>
      <c r="I43" s="29"/>
      <c r="J43" s="29"/>
      <c r="K43" s="37" t="e">
        <f t="shared" si="2"/>
        <v>#DIV/0!</v>
      </c>
      <c r="L43" s="37" t="e">
        <f t="shared" si="3"/>
        <v>#DIV/0!</v>
      </c>
      <c r="M43" s="37" t="e">
        <f t="shared" si="4"/>
        <v>#DIV/0!</v>
      </c>
      <c r="N43" s="37" t="e">
        <f t="shared" si="5"/>
        <v>#DIV/0!</v>
      </c>
      <c r="O43" s="29">
        <v>0</v>
      </c>
      <c r="P43" s="49"/>
      <c r="Q43" s="16"/>
      <c r="R43" s="16"/>
    </row>
    <row r="44" spans="1:18" s="1" customFormat="1" ht="12.75" customHeight="1">
      <c r="A44" s="48" t="s">
        <v>54</v>
      </c>
      <c r="B44" s="4"/>
      <c r="C44" s="5" t="s">
        <v>94</v>
      </c>
      <c r="D44" s="5"/>
      <c r="E44" s="7">
        <f>E45+E46</f>
        <v>2260</v>
      </c>
      <c r="F44" s="7">
        <f aca="true" t="shared" si="22" ref="F44:P44">F45+F46</f>
        <v>2260</v>
      </c>
      <c r="G44" s="32">
        <f t="shared" si="22"/>
        <v>2260</v>
      </c>
      <c r="H44" s="32">
        <f t="shared" si="22"/>
        <v>2260</v>
      </c>
      <c r="I44" s="7">
        <f t="shared" si="22"/>
        <v>2260</v>
      </c>
      <c r="J44" s="7">
        <f t="shared" si="22"/>
        <v>0</v>
      </c>
      <c r="K44" s="37">
        <f t="shared" si="2"/>
        <v>0</v>
      </c>
      <c r="L44" s="37">
        <f t="shared" si="3"/>
        <v>0</v>
      </c>
      <c r="M44" s="37">
        <f t="shared" si="4"/>
        <v>0</v>
      </c>
      <c r="N44" s="37">
        <f t="shared" si="5"/>
        <v>0</v>
      </c>
      <c r="O44" s="7">
        <f t="shared" si="22"/>
        <v>750</v>
      </c>
      <c r="P44" s="50">
        <f t="shared" si="22"/>
        <v>0</v>
      </c>
      <c r="Q44" s="16"/>
      <c r="R44" s="16"/>
    </row>
    <row r="45" spans="1:18" s="1" customFormat="1" ht="12.75" customHeight="1">
      <c r="A45" s="48" t="s">
        <v>53</v>
      </c>
      <c r="B45" s="4"/>
      <c r="C45" s="4"/>
      <c r="D45" s="4" t="s">
        <v>14</v>
      </c>
      <c r="E45" s="29"/>
      <c r="F45" s="29">
        <f>E45</f>
        <v>0</v>
      </c>
      <c r="G45" s="29">
        <f>E45</f>
        <v>0</v>
      </c>
      <c r="H45" s="29">
        <f>G45</f>
        <v>0</v>
      </c>
      <c r="I45" s="29"/>
      <c r="J45" s="29"/>
      <c r="K45" s="37" t="e">
        <f t="shared" si="2"/>
        <v>#DIV/0!</v>
      </c>
      <c r="L45" s="37" t="e">
        <f t="shared" si="3"/>
        <v>#DIV/0!</v>
      </c>
      <c r="M45" s="37" t="e">
        <f t="shared" si="4"/>
        <v>#DIV/0!</v>
      </c>
      <c r="N45" s="37" t="e">
        <f t="shared" si="5"/>
        <v>#DIV/0!</v>
      </c>
      <c r="O45" s="29">
        <v>0</v>
      </c>
      <c r="P45" s="49"/>
      <c r="Q45" s="16"/>
      <c r="R45" s="16"/>
    </row>
    <row r="46" spans="1:18" s="1" customFormat="1" ht="12.75" customHeight="1">
      <c r="A46" s="48" t="s">
        <v>52</v>
      </c>
      <c r="B46" s="4"/>
      <c r="C46" s="4"/>
      <c r="D46" s="4" t="s">
        <v>91</v>
      </c>
      <c r="E46" s="29">
        <v>2260</v>
      </c>
      <c r="F46" s="29">
        <f>E46</f>
        <v>2260</v>
      </c>
      <c r="G46" s="29">
        <f>E46</f>
        <v>2260</v>
      </c>
      <c r="H46" s="29">
        <f>G46</f>
        <v>2260</v>
      </c>
      <c r="I46" s="29">
        <v>2260</v>
      </c>
      <c r="J46" s="29"/>
      <c r="K46" s="37">
        <f t="shared" si="2"/>
        <v>0</v>
      </c>
      <c r="L46" s="37">
        <f t="shared" si="3"/>
        <v>0</v>
      </c>
      <c r="M46" s="37">
        <f t="shared" si="4"/>
        <v>0</v>
      </c>
      <c r="N46" s="37">
        <f t="shared" si="5"/>
        <v>0</v>
      </c>
      <c r="O46" s="29">
        <v>750</v>
      </c>
      <c r="P46" s="49"/>
      <c r="Q46" s="16"/>
      <c r="R46" s="16"/>
    </row>
    <row r="47" spans="1:18" s="1" customFormat="1" ht="12.75" customHeight="1">
      <c r="A47" s="48" t="s">
        <v>51</v>
      </c>
      <c r="B47" s="4"/>
      <c r="C47" s="5" t="s">
        <v>93</v>
      </c>
      <c r="D47" s="5"/>
      <c r="E47" s="7">
        <f>E48+E49</f>
        <v>3830</v>
      </c>
      <c r="F47" s="7">
        <f aca="true" t="shared" si="23" ref="F47:P47">F48+F49</f>
        <v>3830</v>
      </c>
      <c r="G47" s="32">
        <f t="shared" si="23"/>
        <v>3830</v>
      </c>
      <c r="H47" s="32">
        <f t="shared" si="23"/>
        <v>3830</v>
      </c>
      <c r="I47" s="7">
        <f t="shared" si="23"/>
        <v>3830</v>
      </c>
      <c r="J47" s="7">
        <f t="shared" si="23"/>
        <v>1650</v>
      </c>
      <c r="K47" s="37">
        <f t="shared" si="2"/>
        <v>0.4308093994778068</v>
      </c>
      <c r="L47" s="37">
        <f t="shared" si="3"/>
        <v>0.4308093994778068</v>
      </c>
      <c r="M47" s="37">
        <f t="shared" si="4"/>
        <v>0.4308093994778068</v>
      </c>
      <c r="N47" s="37">
        <f t="shared" si="5"/>
        <v>0.4308093994778068</v>
      </c>
      <c r="O47" s="7">
        <f t="shared" si="23"/>
        <v>950</v>
      </c>
      <c r="P47" s="50">
        <f t="shared" si="23"/>
        <v>0</v>
      </c>
      <c r="Q47" s="16"/>
      <c r="R47" s="16"/>
    </row>
    <row r="48" spans="1:18" s="1" customFormat="1" ht="12.75" customHeight="1">
      <c r="A48" s="48" t="s">
        <v>50</v>
      </c>
      <c r="B48" s="4"/>
      <c r="C48" s="4"/>
      <c r="D48" s="4" t="s">
        <v>14</v>
      </c>
      <c r="E48" s="29">
        <v>3830</v>
      </c>
      <c r="F48" s="29">
        <f>E48</f>
        <v>3830</v>
      </c>
      <c r="G48" s="29">
        <f>E48</f>
        <v>3830</v>
      </c>
      <c r="H48" s="29">
        <f>G48</f>
        <v>3830</v>
      </c>
      <c r="I48" s="29">
        <v>3830</v>
      </c>
      <c r="J48" s="29">
        <v>1650</v>
      </c>
      <c r="K48" s="37">
        <f t="shared" si="2"/>
        <v>0.4308093994778068</v>
      </c>
      <c r="L48" s="37">
        <f t="shared" si="3"/>
        <v>0.4308093994778068</v>
      </c>
      <c r="M48" s="37">
        <f t="shared" si="4"/>
        <v>0.4308093994778068</v>
      </c>
      <c r="N48" s="37">
        <f t="shared" si="5"/>
        <v>0.4308093994778068</v>
      </c>
      <c r="O48" s="29">
        <v>950</v>
      </c>
      <c r="P48" s="49"/>
      <c r="Q48" s="16"/>
      <c r="R48" s="16"/>
    </row>
    <row r="49" spans="1:18" s="1" customFormat="1" ht="12.75" customHeight="1">
      <c r="A49" s="48" t="s">
        <v>49</v>
      </c>
      <c r="B49" s="4"/>
      <c r="C49" s="4"/>
      <c r="D49" s="4" t="s">
        <v>88</v>
      </c>
      <c r="E49" s="29"/>
      <c r="F49" s="29">
        <f>E49</f>
        <v>0</v>
      </c>
      <c r="G49" s="29">
        <f aca="true" t="shared" si="24" ref="G49:G56">E49</f>
        <v>0</v>
      </c>
      <c r="H49" s="29">
        <f>G49</f>
        <v>0</v>
      </c>
      <c r="I49" s="29"/>
      <c r="J49" s="29"/>
      <c r="K49" s="37" t="e">
        <f t="shared" si="2"/>
        <v>#DIV/0!</v>
      </c>
      <c r="L49" s="37" t="e">
        <f t="shared" si="3"/>
        <v>#DIV/0!</v>
      </c>
      <c r="M49" s="37" t="e">
        <f t="shared" si="4"/>
        <v>#DIV/0!</v>
      </c>
      <c r="N49" s="37" t="e">
        <f t="shared" si="5"/>
        <v>#DIV/0!</v>
      </c>
      <c r="O49" s="29">
        <v>0</v>
      </c>
      <c r="P49" s="49"/>
      <c r="Q49" s="16"/>
      <c r="R49" s="16"/>
    </row>
    <row r="50" spans="1:18" s="1" customFormat="1" ht="12.75" customHeight="1">
      <c r="A50" s="48" t="s">
        <v>77</v>
      </c>
      <c r="B50" s="4"/>
      <c r="C50" s="4" t="s">
        <v>102</v>
      </c>
      <c r="D50" s="4"/>
      <c r="E50" s="29"/>
      <c r="F50" s="29">
        <f>E50</f>
        <v>0</v>
      </c>
      <c r="G50" s="29">
        <f t="shared" si="24"/>
        <v>0</v>
      </c>
      <c r="H50" s="29">
        <f aca="true" t="shared" si="25" ref="H50:H56">G50</f>
        <v>0</v>
      </c>
      <c r="I50" s="29"/>
      <c r="J50" s="29"/>
      <c r="K50" s="37" t="e">
        <f t="shared" si="2"/>
        <v>#DIV/0!</v>
      </c>
      <c r="L50" s="37" t="e">
        <f t="shared" si="3"/>
        <v>#DIV/0!</v>
      </c>
      <c r="M50" s="37" t="e">
        <f t="shared" si="4"/>
        <v>#DIV/0!</v>
      </c>
      <c r="N50" s="37" t="e">
        <f t="shared" si="5"/>
        <v>#DIV/0!</v>
      </c>
      <c r="O50" s="29">
        <v>0</v>
      </c>
      <c r="P50" s="49"/>
      <c r="Q50" s="16"/>
      <c r="R50" s="16"/>
    </row>
    <row r="51" spans="1:18" s="1" customFormat="1" ht="12.75" customHeight="1">
      <c r="A51" s="48" t="s">
        <v>48</v>
      </c>
      <c r="B51" s="4"/>
      <c r="C51" s="4" t="s">
        <v>104</v>
      </c>
      <c r="D51" s="4"/>
      <c r="E51" s="29"/>
      <c r="F51" s="29">
        <f aca="true" t="shared" si="26" ref="F51:F56">E51</f>
        <v>0</v>
      </c>
      <c r="G51" s="29">
        <f t="shared" si="24"/>
        <v>0</v>
      </c>
      <c r="H51" s="29">
        <f t="shared" si="25"/>
        <v>0</v>
      </c>
      <c r="I51" s="29"/>
      <c r="J51" s="29"/>
      <c r="K51" s="37" t="e">
        <f t="shared" si="2"/>
        <v>#DIV/0!</v>
      </c>
      <c r="L51" s="37" t="e">
        <f t="shared" si="3"/>
        <v>#DIV/0!</v>
      </c>
      <c r="M51" s="37" t="e">
        <f t="shared" si="4"/>
        <v>#DIV/0!</v>
      </c>
      <c r="N51" s="37" t="e">
        <f t="shared" si="5"/>
        <v>#DIV/0!</v>
      </c>
      <c r="O51" s="29">
        <v>0</v>
      </c>
      <c r="P51" s="49"/>
      <c r="Q51" s="16"/>
      <c r="R51" s="16"/>
    </row>
    <row r="52" spans="1:18" s="1" customFormat="1" ht="12.75" customHeight="1">
      <c r="A52" s="48" t="s">
        <v>47</v>
      </c>
      <c r="B52" s="4"/>
      <c r="C52" s="4" t="s">
        <v>99</v>
      </c>
      <c r="D52" s="4"/>
      <c r="E52" s="29"/>
      <c r="F52" s="29">
        <f t="shared" si="26"/>
        <v>0</v>
      </c>
      <c r="G52" s="29">
        <f t="shared" si="24"/>
        <v>0</v>
      </c>
      <c r="H52" s="29">
        <f t="shared" si="25"/>
        <v>0</v>
      </c>
      <c r="I52" s="29"/>
      <c r="J52" s="29"/>
      <c r="K52" s="37" t="e">
        <f t="shared" si="2"/>
        <v>#DIV/0!</v>
      </c>
      <c r="L52" s="37" t="e">
        <f t="shared" si="3"/>
        <v>#DIV/0!</v>
      </c>
      <c r="M52" s="37" t="e">
        <f t="shared" si="4"/>
        <v>#DIV/0!</v>
      </c>
      <c r="N52" s="37" t="e">
        <f t="shared" si="5"/>
        <v>#DIV/0!</v>
      </c>
      <c r="O52" s="29">
        <v>0</v>
      </c>
      <c r="P52" s="49"/>
      <c r="Q52" s="16"/>
      <c r="R52" s="16"/>
    </row>
    <row r="53" spans="1:18" s="1" customFormat="1" ht="12.75" customHeight="1">
      <c r="A53" s="48" t="s">
        <v>46</v>
      </c>
      <c r="B53" s="4"/>
      <c r="C53" s="4" t="s">
        <v>98</v>
      </c>
      <c r="D53" s="4"/>
      <c r="E53" s="29"/>
      <c r="F53" s="29">
        <f t="shared" si="26"/>
        <v>0</v>
      </c>
      <c r="G53" s="29">
        <f t="shared" si="24"/>
        <v>0</v>
      </c>
      <c r="H53" s="29">
        <f t="shared" si="25"/>
        <v>0</v>
      </c>
      <c r="I53" s="29"/>
      <c r="J53" s="29"/>
      <c r="K53" s="37" t="e">
        <f t="shared" si="2"/>
        <v>#DIV/0!</v>
      </c>
      <c r="L53" s="37" t="e">
        <f t="shared" si="3"/>
        <v>#DIV/0!</v>
      </c>
      <c r="M53" s="37" t="e">
        <f t="shared" si="4"/>
        <v>#DIV/0!</v>
      </c>
      <c r="N53" s="37" t="e">
        <f t="shared" si="5"/>
        <v>#DIV/0!</v>
      </c>
      <c r="O53" s="29">
        <v>0</v>
      </c>
      <c r="P53" s="49"/>
      <c r="Q53" s="16"/>
      <c r="R53" s="16"/>
    </row>
    <row r="54" spans="1:18" s="1" customFormat="1" ht="12.75" customHeight="1">
      <c r="A54" s="48" t="s">
        <v>45</v>
      </c>
      <c r="B54" s="4"/>
      <c r="C54" s="4" t="s">
        <v>100</v>
      </c>
      <c r="D54" s="4"/>
      <c r="E54" s="29">
        <v>4000</v>
      </c>
      <c r="F54" s="29">
        <f t="shared" si="26"/>
        <v>4000</v>
      </c>
      <c r="G54" s="29">
        <f t="shared" si="24"/>
        <v>4000</v>
      </c>
      <c r="H54" s="29">
        <f t="shared" si="25"/>
        <v>4000</v>
      </c>
      <c r="I54" s="29">
        <v>4000</v>
      </c>
      <c r="J54" s="29">
        <v>3881</v>
      </c>
      <c r="K54" s="37">
        <f t="shared" si="2"/>
        <v>0.97025</v>
      </c>
      <c r="L54" s="37">
        <f t="shared" si="3"/>
        <v>0.97025</v>
      </c>
      <c r="M54" s="37">
        <f t="shared" si="4"/>
        <v>0.97025</v>
      </c>
      <c r="N54" s="37">
        <f t="shared" si="5"/>
        <v>0.97025</v>
      </c>
      <c r="O54" s="29">
        <v>0</v>
      </c>
      <c r="P54" s="49"/>
      <c r="Q54" s="16"/>
      <c r="R54" s="16"/>
    </row>
    <row r="55" spans="1:18" s="1" customFormat="1" ht="22.5" customHeight="1">
      <c r="A55" s="48" t="s">
        <v>44</v>
      </c>
      <c r="B55" s="4"/>
      <c r="C55" s="4" t="s">
        <v>105</v>
      </c>
      <c r="D55" s="4"/>
      <c r="E55" s="29"/>
      <c r="F55" s="29">
        <f t="shared" si="26"/>
        <v>0</v>
      </c>
      <c r="G55" s="29">
        <f t="shared" si="24"/>
        <v>0</v>
      </c>
      <c r="H55" s="29">
        <f t="shared" si="25"/>
        <v>0</v>
      </c>
      <c r="I55" s="29"/>
      <c r="J55" s="29"/>
      <c r="K55" s="37" t="e">
        <f t="shared" si="2"/>
        <v>#DIV/0!</v>
      </c>
      <c r="L55" s="37" t="e">
        <f t="shared" si="3"/>
        <v>#DIV/0!</v>
      </c>
      <c r="M55" s="37" t="e">
        <f t="shared" si="4"/>
        <v>#DIV/0!</v>
      </c>
      <c r="N55" s="37" t="e">
        <f t="shared" si="5"/>
        <v>#DIV/0!</v>
      </c>
      <c r="O55" s="29">
        <v>0</v>
      </c>
      <c r="P55" s="49"/>
      <c r="Q55" s="16"/>
      <c r="R55" s="16"/>
    </row>
    <row r="56" spans="1:18" s="1" customFormat="1" ht="12.75" customHeight="1">
      <c r="A56" s="48" t="s">
        <v>43</v>
      </c>
      <c r="B56" s="4"/>
      <c r="C56" s="4" t="s">
        <v>106</v>
      </c>
      <c r="D56" s="4"/>
      <c r="E56" s="29"/>
      <c r="F56" s="29">
        <f t="shared" si="26"/>
        <v>0</v>
      </c>
      <c r="G56" s="29">
        <f t="shared" si="24"/>
        <v>0</v>
      </c>
      <c r="H56" s="29">
        <f t="shared" si="25"/>
        <v>0</v>
      </c>
      <c r="I56" s="29"/>
      <c r="J56" s="29"/>
      <c r="K56" s="37" t="e">
        <f t="shared" si="2"/>
        <v>#DIV/0!</v>
      </c>
      <c r="L56" s="37" t="e">
        <f t="shared" si="3"/>
        <v>#DIV/0!</v>
      </c>
      <c r="M56" s="37" t="e">
        <f t="shared" si="4"/>
        <v>#DIV/0!</v>
      </c>
      <c r="N56" s="37" t="e">
        <f t="shared" si="5"/>
        <v>#DIV/0!</v>
      </c>
      <c r="O56" s="29">
        <v>0</v>
      </c>
      <c r="P56" s="49"/>
      <c r="Q56" s="16"/>
      <c r="R56" s="16"/>
    </row>
    <row r="57" spans="1:18" s="1" customFormat="1" ht="12.75" customHeight="1">
      <c r="A57" s="48" t="s">
        <v>23</v>
      </c>
      <c r="B57" s="4"/>
      <c r="C57" s="5" t="s">
        <v>91</v>
      </c>
      <c r="D57" s="5"/>
      <c r="E57" s="7">
        <f>SUM(E58:E63)</f>
        <v>4500</v>
      </c>
      <c r="F57" s="7">
        <f aca="true" t="shared" si="27" ref="F57:O57">SUM(F58:F63)</f>
        <v>4500</v>
      </c>
      <c r="G57" s="32">
        <f t="shared" si="27"/>
        <v>4500</v>
      </c>
      <c r="H57" s="32">
        <f t="shared" si="27"/>
        <v>4500</v>
      </c>
      <c r="I57" s="7">
        <f t="shared" si="27"/>
        <v>4500</v>
      </c>
      <c r="J57" s="7">
        <f t="shared" si="27"/>
        <v>1132.75</v>
      </c>
      <c r="K57" s="37">
        <f t="shared" si="2"/>
        <v>0.25172222222222224</v>
      </c>
      <c r="L57" s="37">
        <f t="shared" si="3"/>
        <v>0.25172222222222224</v>
      </c>
      <c r="M57" s="37">
        <f t="shared" si="4"/>
        <v>0.25172222222222224</v>
      </c>
      <c r="N57" s="37">
        <f t="shared" si="5"/>
        <v>0.25172222222222224</v>
      </c>
      <c r="O57" s="7">
        <f t="shared" si="27"/>
        <v>5300</v>
      </c>
      <c r="P57" s="50">
        <f>SUM(P58:P63)</f>
        <v>0</v>
      </c>
      <c r="Q57" s="16"/>
      <c r="R57" s="16"/>
    </row>
    <row r="58" spans="1:18" s="1" customFormat="1" ht="12.75" customHeight="1">
      <c r="A58" s="48" t="s">
        <v>42</v>
      </c>
      <c r="B58" s="4"/>
      <c r="C58" s="4"/>
      <c r="D58" s="4" t="s">
        <v>88</v>
      </c>
      <c r="E58" s="29"/>
      <c r="F58" s="29">
        <f aca="true" t="shared" si="28" ref="F58:F63">E58</f>
        <v>0</v>
      </c>
      <c r="G58" s="29">
        <f aca="true" t="shared" si="29" ref="G58:G63">E58</f>
        <v>0</v>
      </c>
      <c r="H58" s="29">
        <f aca="true" t="shared" si="30" ref="H58:H63">G58</f>
        <v>0</v>
      </c>
      <c r="I58" s="29"/>
      <c r="J58" s="29"/>
      <c r="K58" s="37" t="e">
        <f t="shared" si="2"/>
        <v>#DIV/0!</v>
      </c>
      <c r="L58" s="37" t="e">
        <f t="shared" si="3"/>
        <v>#DIV/0!</v>
      </c>
      <c r="M58" s="37" t="e">
        <f t="shared" si="4"/>
        <v>#DIV/0!</v>
      </c>
      <c r="N58" s="37" t="e">
        <f t="shared" si="5"/>
        <v>#DIV/0!</v>
      </c>
      <c r="O58" s="29">
        <v>0</v>
      </c>
      <c r="P58" s="49"/>
      <c r="Q58" s="16"/>
      <c r="R58" s="16"/>
    </row>
    <row r="59" spans="1:18" s="1" customFormat="1" ht="12.75" customHeight="1">
      <c r="A59" s="48" t="s">
        <v>41</v>
      </c>
      <c r="B59" s="4"/>
      <c r="C59" s="4"/>
      <c r="D59" s="4" t="s">
        <v>89</v>
      </c>
      <c r="E59" s="29">
        <v>4500</v>
      </c>
      <c r="F59" s="29">
        <f t="shared" si="28"/>
        <v>4500</v>
      </c>
      <c r="G59" s="29">
        <f t="shared" si="29"/>
        <v>4500</v>
      </c>
      <c r="H59" s="29">
        <f t="shared" si="30"/>
        <v>4500</v>
      </c>
      <c r="I59" s="29">
        <v>4500</v>
      </c>
      <c r="J59" s="29">
        <v>1132.75</v>
      </c>
      <c r="K59" s="37">
        <f t="shared" si="2"/>
        <v>0.25172222222222224</v>
      </c>
      <c r="L59" s="37">
        <f t="shared" si="3"/>
        <v>0.25172222222222224</v>
      </c>
      <c r="M59" s="37">
        <f t="shared" si="4"/>
        <v>0.25172222222222224</v>
      </c>
      <c r="N59" s="37">
        <f t="shared" si="5"/>
        <v>0.25172222222222224</v>
      </c>
      <c r="O59" s="29">
        <v>5300</v>
      </c>
      <c r="P59" s="49"/>
      <c r="Q59" s="16"/>
      <c r="R59" s="16"/>
    </row>
    <row r="60" spans="1:18" s="1" customFormat="1" ht="12.75">
      <c r="A60" s="48" t="s">
        <v>40</v>
      </c>
      <c r="B60" s="4"/>
      <c r="C60" s="4"/>
      <c r="D60" s="4" t="s">
        <v>97</v>
      </c>
      <c r="E60" s="29"/>
      <c r="F60" s="29">
        <f t="shared" si="28"/>
        <v>0</v>
      </c>
      <c r="G60" s="29">
        <f t="shared" si="29"/>
        <v>0</v>
      </c>
      <c r="H60" s="29">
        <f t="shared" si="30"/>
        <v>0</v>
      </c>
      <c r="I60" s="29"/>
      <c r="J60" s="29"/>
      <c r="K60" s="37" t="e">
        <f t="shared" si="2"/>
        <v>#DIV/0!</v>
      </c>
      <c r="L60" s="37" t="e">
        <f t="shared" si="3"/>
        <v>#DIV/0!</v>
      </c>
      <c r="M60" s="37" t="e">
        <f t="shared" si="4"/>
        <v>#DIV/0!</v>
      </c>
      <c r="N60" s="37" t="e">
        <f t="shared" si="5"/>
        <v>#DIV/0!</v>
      </c>
      <c r="O60" s="29">
        <v>0</v>
      </c>
      <c r="P60" s="49"/>
      <c r="Q60" s="16"/>
      <c r="R60" s="16"/>
    </row>
    <row r="61" spans="1:18" s="1" customFormat="1" ht="12.75" customHeight="1">
      <c r="A61" s="48" t="s">
        <v>39</v>
      </c>
      <c r="B61" s="4"/>
      <c r="C61" s="4"/>
      <c r="D61" s="4" t="s">
        <v>101</v>
      </c>
      <c r="E61" s="29"/>
      <c r="F61" s="29">
        <f t="shared" si="28"/>
        <v>0</v>
      </c>
      <c r="G61" s="29">
        <f t="shared" si="29"/>
        <v>0</v>
      </c>
      <c r="H61" s="29">
        <f t="shared" si="30"/>
        <v>0</v>
      </c>
      <c r="I61" s="29"/>
      <c r="J61" s="29"/>
      <c r="K61" s="37" t="e">
        <f t="shared" si="2"/>
        <v>#DIV/0!</v>
      </c>
      <c r="L61" s="37" t="e">
        <f t="shared" si="3"/>
        <v>#DIV/0!</v>
      </c>
      <c r="M61" s="37" t="e">
        <f t="shared" si="4"/>
        <v>#DIV/0!</v>
      </c>
      <c r="N61" s="37" t="e">
        <f t="shared" si="5"/>
        <v>#DIV/0!</v>
      </c>
      <c r="O61" s="29">
        <v>0</v>
      </c>
      <c r="P61" s="49"/>
      <c r="Q61" s="16"/>
      <c r="R61" s="16"/>
    </row>
    <row r="62" spans="1:18" s="1" customFormat="1" ht="12.75" customHeight="1">
      <c r="A62" s="48" t="s">
        <v>38</v>
      </c>
      <c r="B62" s="4"/>
      <c r="C62" s="4"/>
      <c r="D62" s="4" t="s">
        <v>102</v>
      </c>
      <c r="E62" s="29"/>
      <c r="F62" s="29">
        <f t="shared" si="28"/>
        <v>0</v>
      </c>
      <c r="G62" s="29">
        <f t="shared" si="29"/>
        <v>0</v>
      </c>
      <c r="H62" s="29">
        <f t="shared" si="30"/>
        <v>0</v>
      </c>
      <c r="I62" s="29"/>
      <c r="J62" s="29"/>
      <c r="K62" s="37" t="e">
        <f t="shared" si="2"/>
        <v>#DIV/0!</v>
      </c>
      <c r="L62" s="37" t="e">
        <f t="shared" si="3"/>
        <v>#DIV/0!</v>
      </c>
      <c r="M62" s="37" t="e">
        <f t="shared" si="4"/>
        <v>#DIV/0!</v>
      </c>
      <c r="N62" s="37" t="e">
        <f t="shared" si="5"/>
        <v>#DIV/0!</v>
      </c>
      <c r="O62" s="29">
        <v>0</v>
      </c>
      <c r="P62" s="49"/>
      <c r="Q62" s="16"/>
      <c r="R62" s="16"/>
    </row>
    <row r="63" spans="1:18" s="1" customFormat="1" ht="12.75" customHeight="1">
      <c r="A63" s="48" t="s">
        <v>37</v>
      </c>
      <c r="B63" s="4"/>
      <c r="C63" s="4"/>
      <c r="D63" s="4" t="s">
        <v>91</v>
      </c>
      <c r="E63" s="29"/>
      <c r="F63" s="29">
        <f t="shared" si="28"/>
        <v>0</v>
      </c>
      <c r="G63" s="29">
        <f t="shared" si="29"/>
        <v>0</v>
      </c>
      <c r="H63" s="29">
        <f t="shared" si="30"/>
        <v>0</v>
      </c>
      <c r="I63" s="29"/>
      <c r="J63" s="29"/>
      <c r="K63" s="37" t="e">
        <f t="shared" si="2"/>
        <v>#DIV/0!</v>
      </c>
      <c r="L63" s="37" t="e">
        <f t="shared" si="3"/>
        <v>#DIV/0!</v>
      </c>
      <c r="M63" s="37" t="e">
        <f t="shared" si="4"/>
        <v>#DIV/0!</v>
      </c>
      <c r="N63" s="37" t="e">
        <f t="shared" si="5"/>
        <v>#DIV/0!</v>
      </c>
      <c r="O63" s="29">
        <v>0</v>
      </c>
      <c r="P63" s="49"/>
      <c r="Q63" s="16"/>
      <c r="R63" s="16"/>
    </row>
    <row r="64" spans="1:18" s="1" customFormat="1" ht="12.75" customHeight="1">
      <c r="A64" s="48" t="s">
        <v>114</v>
      </c>
      <c r="B64" s="4"/>
      <c r="C64" s="4"/>
      <c r="D64" s="4"/>
      <c r="E64" s="29"/>
      <c r="F64" s="29"/>
      <c r="G64" s="29"/>
      <c r="H64" s="29"/>
      <c r="I64" s="29"/>
      <c r="J64" s="29"/>
      <c r="K64" s="37"/>
      <c r="L64" s="37"/>
      <c r="M64" s="37"/>
      <c r="N64" s="37"/>
      <c r="O64" s="29"/>
      <c r="P64" s="49"/>
      <c r="Q64" s="16"/>
      <c r="R64" s="16"/>
    </row>
    <row r="65" spans="1:18" s="1" customFormat="1" ht="12.75" customHeight="1">
      <c r="A65" s="46" t="s">
        <v>6</v>
      </c>
      <c r="B65" s="5" t="s">
        <v>91</v>
      </c>
      <c r="C65" s="5"/>
      <c r="D65" s="5"/>
      <c r="E65" s="7">
        <f>E66</f>
        <v>0</v>
      </c>
      <c r="F65" s="7">
        <f aca="true" t="shared" si="31" ref="F65:P66">F66</f>
        <v>0</v>
      </c>
      <c r="G65" s="32">
        <f t="shared" si="31"/>
        <v>0</v>
      </c>
      <c r="H65" s="32">
        <f t="shared" si="31"/>
        <v>0</v>
      </c>
      <c r="I65" s="7">
        <f t="shared" si="31"/>
        <v>0</v>
      </c>
      <c r="J65" s="7">
        <f t="shared" si="31"/>
        <v>0</v>
      </c>
      <c r="K65" s="37" t="e">
        <f t="shared" si="2"/>
        <v>#DIV/0!</v>
      </c>
      <c r="L65" s="37" t="e">
        <f t="shared" si="3"/>
        <v>#DIV/0!</v>
      </c>
      <c r="M65" s="37" t="e">
        <f t="shared" si="4"/>
        <v>#DIV/0!</v>
      </c>
      <c r="N65" s="37" t="e">
        <f t="shared" si="5"/>
        <v>#DIV/0!</v>
      </c>
      <c r="O65" s="7">
        <f t="shared" si="31"/>
        <v>0</v>
      </c>
      <c r="P65" s="50">
        <f t="shared" si="31"/>
        <v>0</v>
      </c>
      <c r="Q65" s="16"/>
      <c r="R65" s="16"/>
    </row>
    <row r="66" spans="1:18" s="1" customFormat="1" ht="12.75" customHeight="1">
      <c r="A66" s="48" t="s">
        <v>79</v>
      </c>
      <c r="B66" s="5"/>
      <c r="C66" s="5" t="s">
        <v>88</v>
      </c>
      <c r="D66" s="5"/>
      <c r="E66" s="7">
        <f>E67</f>
        <v>0</v>
      </c>
      <c r="F66" s="7">
        <f t="shared" si="31"/>
        <v>0</v>
      </c>
      <c r="G66" s="32">
        <f t="shared" si="31"/>
        <v>0</v>
      </c>
      <c r="H66" s="32">
        <f t="shared" si="31"/>
        <v>0</v>
      </c>
      <c r="I66" s="7">
        <f t="shared" si="31"/>
        <v>0</v>
      </c>
      <c r="J66" s="7">
        <f t="shared" si="31"/>
        <v>0</v>
      </c>
      <c r="K66" s="37" t="e">
        <f t="shared" si="2"/>
        <v>#DIV/0!</v>
      </c>
      <c r="L66" s="37" t="e">
        <f t="shared" si="3"/>
        <v>#DIV/0!</v>
      </c>
      <c r="M66" s="37" t="e">
        <f t="shared" si="4"/>
        <v>#DIV/0!</v>
      </c>
      <c r="N66" s="37" t="e">
        <f t="shared" si="5"/>
        <v>#DIV/0!</v>
      </c>
      <c r="O66" s="7">
        <f t="shared" si="31"/>
        <v>0</v>
      </c>
      <c r="P66" s="50">
        <f t="shared" si="31"/>
        <v>0</v>
      </c>
      <c r="Q66" s="16"/>
      <c r="R66" s="16"/>
    </row>
    <row r="67" spans="1:18" s="1" customFormat="1" ht="23.25" customHeight="1">
      <c r="A67" s="48" t="s">
        <v>121</v>
      </c>
      <c r="B67" s="4"/>
      <c r="C67" s="4"/>
      <c r="D67" s="4" t="s">
        <v>88</v>
      </c>
      <c r="E67" s="29"/>
      <c r="F67" s="29">
        <f>E67</f>
        <v>0</v>
      </c>
      <c r="G67" s="29">
        <f>E67</f>
        <v>0</v>
      </c>
      <c r="H67" s="29">
        <f>G67</f>
        <v>0</v>
      </c>
      <c r="I67" s="29"/>
      <c r="J67" s="29"/>
      <c r="K67" s="37" t="e">
        <f t="shared" si="2"/>
        <v>#DIV/0!</v>
      </c>
      <c r="L67" s="37" t="e">
        <f t="shared" si="3"/>
        <v>#DIV/0!</v>
      </c>
      <c r="M67" s="37" t="e">
        <f t="shared" si="4"/>
        <v>#DIV/0!</v>
      </c>
      <c r="N67" s="37" t="e">
        <f t="shared" si="5"/>
        <v>#DIV/0!</v>
      </c>
      <c r="O67" s="29">
        <v>0</v>
      </c>
      <c r="P67" s="49"/>
      <c r="Q67" s="16"/>
      <c r="R67" s="16"/>
    </row>
    <row r="68" spans="1:18" s="1" customFormat="1" ht="24.75" customHeight="1">
      <c r="A68" s="46" t="s">
        <v>7</v>
      </c>
      <c r="B68" s="5" t="s">
        <v>107</v>
      </c>
      <c r="C68" s="5"/>
      <c r="D68" s="5"/>
      <c r="E68" s="6">
        <f>E69+E71+E73</f>
        <v>0</v>
      </c>
      <c r="F68" s="6">
        <f aca="true" t="shared" si="32" ref="F68:P68">F69+F71+F73</f>
        <v>0</v>
      </c>
      <c r="G68" s="87">
        <f t="shared" si="32"/>
        <v>0</v>
      </c>
      <c r="H68" s="87">
        <f t="shared" si="32"/>
        <v>0</v>
      </c>
      <c r="I68" s="6">
        <f t="shared" si="32"/>
        <v>0</v>
      </c>
      <c r="J68" s="6">
        <f t="shared" si="32"/>
        <v>0</v>
      </c>
      <c r="K68" s="37" t="e">
        <f t="shared" si="2"/>
        <v>#DIV/0!</v>
      </c>
      <c r="L68" s="37" t="e">
        <f t="shared" si="3"/>
        <v>#DIV/0!</v>
      </c>
      <c r="M68" s="37" t="e">
        <f t="shared" si="4"/>
        <v>#DIV/0!</v>
      </c>
      <c r="N68" s="37" t="e">
        <f t="shared" si="5"/>
        <v>#DIV/0!</v>
      </c>
      <c r="O68" s="6">
        <f t="shared" si="32"/>
        <v>0</v>
      </c>
      <c r="P68" s="52">
        <f t="shared" si="32"/>
        <v>0</v>
      </c>
      <c r="Q68" s="16"/>
      <c r="R68" s="16"/>
    </row>
    <row r="69" spans="1:18" s="1" customFormat="1" ht="12.75" customHeight="1">
      <c r="A69" s="48" t="s">
        <v>124</v>
      </c>
      <c r="B69" s="5"/>
      <c r="C69" s="5" t="s">
        <v>14</v>
      </c>
      <c r="D69" s="5"/>
      <c r="E69" s="6">
        <f>E70</f>
        <v>0</v>
      </c>
      <c r="F69" s="6">
        <f aca="true" t="shared" si="33" ref="F69:P69">F70</f>
        <v>0</v>
      </c>
      <c r="G69" s="87">
        <f t="shared" si="33"/>
        <v>0</v>
      </c>
      <c r="H69" s="87">
        <f t="shared" si="33"/>
        <v>0</v>
      </c>
      <c r="I69" s="6">
        <f t="shared" si="33"/>
        <v>0</v>
      </c>
      <c r="J69" s="6">
        <f t="shared" si="33"/>
        <v>0</v>
      </c>
      <c r="K69" s="37" t="e">
        <f t="shared" si="2"/>
        <v>#DIV/0!</v>
      </c>
      <c r="L69" s="37" t="e">
        <f t="shared" si="3"/>
        <v>#DIV/0!</v>
      </c>
      <c r="M69" s="37" t="e">
        <f t="shared" si="4"/>
        <v>#DIV/0!</v>
      </c>
      <c r="N69" s="37" t="e">
        <f t="shared" si="5"/>
        <v>#DIV/0!</v>
      </c>
      <c r="O69" s="6">
        <f t="shared" si="33"/>
        <v>0</v>
      </c>
      <c r="P69" s="52">
        <f t="shared" si="33"/>
        <v>0</v>
      </c>
      <c r="Q69" s="16"/>
      <c r="R69" s="16"/>
    </row>
    <row r="70" spans="1:18" s="1" customFormat="1" ht="12.75" customHeight="1">
      <c r="A70" s="48" t="s">
        <v>125</v>
      </c>
      <c r="B70" s="5"/>
      <c r="C70" s="5"/>
      <c r="D70" s="4" t="s">
        <v>14</v>
      </c>
      <c r="E70" s="29"/>
      <c r="F70" s="29">
        <f>E70</f>
        <v>0</v>
      </c>
      <c r="G70" s="31">
        <f>E70</f>
        <v>0</v>
      </c>
      <c r="H70" s="31">
        <f>G70</f>
        <v>0</v>
      </c>
      <c r="I70" s="31"/>
      <c r="J70" s="31"/>
      <c r="K70" s="37" t="e">
        <f t="shared" si="2"/>
        <v>#DIV/0!</v>
      </c>
      <c r="L70" s="37" t="e">
        <f t="shared" si="3"/>
        <v>#DIV/0!</v>
      </c>
      <c r="M70" s="37" t="e">
        <f t="shared" si="4"/>
        <v>#DIV/0!</v>
      </c>
      <c r="N70" s="37" t="e">
        <f t="shared" si="5"/>
        <v>#DIV/0!</v>
      </c>
      <c r="O70" s="29">
        <v>0</v>
      </c>
      <c r="P70" s="49"/>
      <c r="Q70" s="16"/>
      <c r="R70" s="16"/>
    </row>
    <row r="71" spans="1:18" s="1" customFormat="1" ht="11.25" customHeight="1">
      <c r="A71" s="48" t="s">
        <v>36</v>
      </c>
      <c r="B71" s="4"/>
      <c r="C71" s="5" t="s">
        <v>88</v>
      </c>
      <c r="D71" s="5"/>
      <c r="E71" s="7">
        <f>E72</f>
        <v>0</v>
      </c>
      <c r="F71" s="7">
        <f aca="true" t="shared" si="34" ref="F71:P71">F72</f>
        <v>0</v>
      </c>
      <c r="G71" s="32">
        <f t="shared" si="34"/>
        <v>0</v>
      </c>
      <c r="H71" s="32">
        <f t="shared" si="34"/>
        <v>0</v>
      </c>
      <c r="I71" s="7">
        <f t="shared" si="34"/>
        <v>0</v>
      </c>
      <c r="J71" s="7">
        <f t="shared" si="34"/>
        <v>0</v>
      </c>
      <c r="K71" s="37" t="e">
        <f t="shared" si="2"/>
        <v>#DIV/0!</v>
      </c>
      <c r="L71" s="37" t="e">
        <f t="shared" si="3"/>
        <v>#DIV/0!</v>
      </c>
      <c r="M71" s="37" t="e">
        <f t="shared" si="4"/>
        <v>#DIV/0!</v>
      </c>
      <c r="N71" s="37" t="e">
        <f t="shared" si="5"/>
        <v>#DIV/0!</v>
      </c>
      <c r="O71" s="7">
        <f t="shared" si="34"/>
        <v>0</v>
      </c>
      <c r="P71" s="50">
        <f t="shared" si="34"/>
        <v>0</v>
      </c>
      <c r="Q71" s="16"/>
      <c r="R71" s="16"/>
    </row>
    <row r="72" spans="1:18" s="1" customFormat="1" ht="12.75" customHeight="1">
      <c r="A72" s="48" t="s">
        <v>120</v>
      </c>
      <c r="B72" s="4"/>
      <c r="C72" s="4"/>
      <c r="D72" s="4" t="s">
        <v>100</v>
      </c>
      <c r="E72" s="29"/>
      <c r="F72" s="29">
        <f>E72</f>
        <v>0</v>
      </c>
      <c r="G72" s="29">
        <f>E72</f>
        <v>0</v>
      </c>
      <c r="H72" s="29">
        <f>G72</f>
        <v>0</v>
      </c>
      <c r="I72" s="29"/>
      <c r="J72" s="29"/>
      <c r="K72" s="37" t="e">
        <f t="shared" si="2"/>
        <v>#DIV/0!</v>
      </c>
      <c r="L72" s="37" t="e">
        <f t="shared" si="3"/>
        <v>#DIV/0!</v>
      </c>
      <c r="M72" s="37" t="e">
        <f t="shared" si="4"/>
        <v>#DIV/0!</v>
      </c>
      <c r="N72" s="37" t="e">
        <f t="shared" si="5"/>
        <v>#DIV/0!</v>
      </c>
      <c r="O72" s="29">
        <v>0</v>
      </c>
      <c r="P72" s="49"/>
      <c r="Q72" s="16"/>
      <c r="R72" s="16"/>
    </row>
    <row r="73" spans="1:18" s="1" customFormat="1" ht="37.5" customHeight="1">
      <c r="A73" s="48" t="s">
        <v>119</v>
      </c>
      <c r="B73" s="4"/>
      <c r="C73" s="4"/>
      <c r="D73" s="4" t="s">
        <v>108</v>
      </c>
      <c r="E73" s="29"/>
      <c r="F73" s="29">
        <f>E73</f>
        <v>0</v>
      </c>
      <c r="G73" s="29">
        <f>E73</f>
        <v>0</v>
      </c>
      <c r="H73" s="29">
        <f>G73</f>
        <v>0</v>
      </c>
      <c r="I73" s="29"/>
      <c r="J73" s="29"/>
      <c r="K73" s="37" t="e">
        <f aca="true" t="shared" si="35" ref="K73:K119">J73/E73</f>
        <v>#DIV/0!</v>
      </c>
      <c r="L73" s="37" t="e">
        <f aca="true" t="shared" si="36" ref="L73:L119">J73/F73</f>
        <v>#DIV/0!</v>
      </c>
      <c r="M73" s="37" t="e">
        <f aca="true" t="shared" si="37" ref="M73:M119">J73/G73</f>
        <v>#DIV/0!</v>
      </c>
      <c r="N73" s="37" t="e">
        <f aca="true" t="shared" si="38" ref="N73:N119">J73/H73</f>
        <v>#DIV/0!</v>
      </c>
      <c r="O73" s="29">
        <v>0</v>
      </c>
      <c r="P73" s="49"/>
      <c r="Q73" s="16"/>
      <c r="R73" s="16"/>
    </row>
    <row r="74" spans="1:18" s="1" customFormat="1" ht="12.75" customHeight="1">
      <c r="A74" s="46" t="s">
        <v>2</v>
      </c>
      <c r="B74" s="5" t="s">
        <v>92</v>
      </c>
      <c r="C74" s="5"/>
      <c r="D74" s="5"/>
      <c r="E74" s="7">
        <f>E75+E79</f>
        <v>0</v>
      </c>
      <c r="F74" s="7">
        <f aca="true" t="shared" si="39" ref="F74:P74">F75+F79</f>
        <v>0</v>
      </c>
      <c r="G74" s="32">
        <f t="shared" si="39"/>
        <v>0</v>
      </c>
      <c r="H74" s="32">
        <f t="shared" si="39"/>
        <v>0</v>
      </c>
      <c r="I74" s="7">
        <f t="shared" si="39"/>
        <v>0</v>
      </c>
      <c r="J74" s="7">
        <f t="shared" si="39"/>
        <v>0</v>
      </c>
      <c r="K74" s="37" t="e">
        <f t="shared" si="35"/>
        <v>#DIV/0!</v>
      </c>
      <c r="L74" s="37" t="e">
        <f t="shared" si="36"/>
        <v>#DIV/0!</v>
      </c>
      <c r="M74" s="37" t="e">
        <f t="shared" si="37"/>
        <v>#DIV/0!</v>
      </c>
      <c r="N74" s="37" t="e">
        <f t="shared" si="38"/>
        <v>#DIV/0!</v>
      </c>
      <c r="O74" s="7">
        <f t="shared" si="39"/>
        <v>0</v>
      </c>
      <c r="P74" s="50">
        <f t="shared" si="39"/>
        <v>0</v>
      </c>
      <c r="Q74" s="16"/>
      <c r="R74" s="16"/>
    </row>
    <row r="75" spans="1:18" s="1" customFormat="1" ht="12.75" customHeight="1">
      <c r="A75" s="48" t="s">
        <v>24</v>
      </c>
      <c r="B75" s="5"/>
      <c r="C75" s="5" t="s">
        <v>14</v>
      </c>
      <c r="D75" s="5"/>
      <c r="E75" s="7">
        <f>E77</f>
        <v>0</v>
      </c>
      <c r="F75" s="7">
        <f aca="true" t="shared" si="40" ref="F75:P75">F77</f>
        <v>0</v>
      </c>
      <c r="G75" s="32">
        <f t="shared" si="40"/>
        <v>0</v>
      </c>
      <c r="H75" s="32">
        <f t="shared" si="40"/>
        <v>0</v>
      </c>
      <c r="I75" s="7">
        <f t="shared" si="40"/>
        <v>0</v>
      </c>
      <c r="J75" s="7">
        <f t="shared" si="40"/>
        <v>0</v>
      </c>
      <c r="K75" s="37" t="e">
        <f t="shared" si="35"/>
        <v>#DIV/0!</v>
      </c>
      <c r="L75" s="37" t="e">
        <f t="shared" si="36"/>
        <v>#DIV/0!</v>
      </c>
      <c r="M75" s="37" t="e">
        <f t="shared" si="37"/>
        <v>#DIV/0!</v>
      </c>
      <c r="N75" s="37" t="e">
        <f t="shared" si="38"/>
        <v>#DIV/0!</v>
      </c>
      <c r="O75" s="7">
        <f t="shared" si="40"/>
        <v>0</v>
      </c>
      <c r="P75" s="50">
        <f t="shared" si="40"/>
        <v>0</v>
      </c>
      <c r="Q75" s="16"/>
      <c r="R75" s="16"/>
    </row>
    <row r="76" spans="1:18" s="1" customFormat="1" ht="12.75" customHeight="1">
      <c r="A76" s="48" t="s">
        <v>115</v>
      </c>
      <c r="B76" s="4"/>
      <c r="C76" s="4"/>
      <c r="D76" s="4"/>
      <c r="E76" s="29"/>
      <c r="F76" s="29"/>
      <c r="G76" s="29"/>
      <c r="H76" s="29"/>
      <c r="I76" s="29"/>
      <c r="J76" s="29"/>
      <c r="K76" s="37"/>
      <c r="L76" s="37"/>
      <c r="M76" s="37"/>
      <c r="N76" s="37"/>
      <c r="O76" s="29"/>
      <c r="P76" s="49"/>
      <c r="Q76" s="16"/>
      <c r="R76" s="16"/>
    </row>
    <row r="77" spans="1:18" s="1" customFormat="1" ht="23.25" customHeight="1">
      <c r="A77" s="48" t="s">
        <v>35</v>
      </c>
      <c r="B77" s="4"/>
      <c r="C77" s="4"/>
      <c r="D77" s="4" t="s">
        <v>109</v>
      </c>
      <c r="E77" s="29"/>
      <c r="F77" s="32">
        <f>E77</f>
        <v>0</v>
      </c>
      <c r="G77" s="29">
        <f>E77</f>
        <v>0</v>
      </c>
      <c r="H77" s="29">
        <f>G77</f>
        <v>0</v>
      </c>
      <c r="I77" s="29"/>
      <c r="J77" s="29"/>
      <c r="K77" s="37" t="e">
        <f t="shared" si="35"/>
        <v>#DIV/0!</v>
      </c>
      <c r="L77" s="37" t="e">
        <f t="shared" si="36"/>
        <v>#DIV/0!</v>
      </c>
      <c r="M77" s="37" t="e">
        <f t="shared" si="37"/>
        <v>#DIV/0!</v>
      </c>
      <c r="N77" s="37" t="e">
        <f t="shared" si="38"/>
        <v>#DIV/0!</v>
      </c>
      <c r="O77" s="29">
        <v>0</v>
      </c>
      <c r="P77" s="49"/>
      <c r="Q77" s="16"/>
      <c r="R77" s="16"/>
    </row>
    <row r="78" spans="1:18" s="1" customFormat="1" ht="12.75" customHeight="1">
      <c r="A78" s="48" t="s">
        <v>114</v>
      </c>
      <c r="B78" s="4"/>
      <c r="C78" s="4"/>
      <c r="D78" s="4"/>
      <c r="E78" s="29"/>
      <c r="F78" s="29"/>
      <c r="G78" s="29"/>
      <c r="H78" s="29"/>
      <c r="I78" s="29"/>
      <c r="J78" s="29"/>
      <c r="K78" s="37"/>
      <c r="L78" s="37"/>
      <c r="M78" s="37"/>
      <c r="N78" s="37"/>
      <c r="O78" s="29"/>
      <c r="P78" s="49"/>
      <c r="Q78" s="16"/>
      <c r="R78" s="16"/>
    </row>
    <row r="79" spans="1:18" s="1" customFormat="1" ht="12.75" customHeight="1">
      <c r="A79" s="48" t="s">
        <v>33</v>
      </c>
      <c r="B79" s="4"/>
      <c r="C79" s="5" t="s">
        <v>88</v>
      </c>
      <c r="D79" s="5"/>
      <c r="E79" s="7">
        <f>E80+E81</f>
        <v>0</v>
      </c>
      <c r="F79" s="7">
        <f aca="true" t="shared" si="41" ref="F79:P79">F80+F81</f>
        <v>0</v>
      </c>
      <c r="G79" s="32">
        <f t="shared" si="41"/>
        <v>0</v>
      </c>
      <c r="H79" s="32">
        <f t="shared" si="41"/>
        <v>0</v>
      </c>
      <c r="I79" s="7">
        <f t="shared" si="41"/>
        <v>0</v>
      </c>
      <c r="J79" s="7">
        <f t="shared" si="41"/>
        <v>0</v>
      </c>
      <c r="K79" s="37" t="e">
        <f t="shared" si="35"/>
        <v>#DIV/0!</v>
      </c>
      <c r="L79" s="37" t="e">
        <f t="shared" si="36"/>
        <v>#DIV/0!</v>
      </c>
      <c r="M79" s="37" t="e">
        <f t="shared" si="37"/>
        <v>#DIV/0!</v>
      </c>
      <c r="N79" s="37" t="e">
        <f t="shared" si="38"/>
        <v>#DIV/0!</v>
      </c>
      <c r="O79" s="7">
        <f t="shared" si="41"/>
        <v>0</v>
      </c>
      <c r="P79" s="50">
        <f t="shared" si="41"/>
        <v>0</v>
      </c>
      <c r="Q79" s="16"/>
      <c r="R79" s="16"/>
    </row>
    <row r="80" spans="1:18" s="1" customFormat="1" ht="12.75" customHeight="1">
      <c r="A80" s="48" t="s">
        <v>34</v>
      </c>
      <c r="B80" s="4"/>
      <c r="C80" s="4"/>
      <c r="D80" s="4" t="s">
        <v>14</v>
      </c>
      <c r="E80" s="29"/>
      <c r="F80" s="29">
        <f>E80</f>
        <v>0</v>
      </c>
      <c r="G80" s="29">
        <f>E80</f>
        <v>0</v>
      </c>
      <c r="H80" s="29">
        <f>G80</f>
        <v>0</v>
      </c>
      <c r="I80" s="29"/>
      <c r="J80" s="29"/>
      <c r="K80" s="37" t="e">
        <f t="shared" si="35"/>
        <v>#DIV/0!</v>
      </c>
      <c r="L80" s="37" t="e">
        <f t="shared" si="36"/>
        <v>#DIV/0!</v>
      </c>
      <c r="M80" s="37" t="e">
        <f t="shared" si="37"/>
        <v>#DIV/0!</v>
      </c>
      <c r="N80" s="37" t="e">
        <f t="shared" si="38"/>
        <v>#DIV/0!</v>
      </c>
      <c r="O80" s="29">
        <v>0</v>
      </c>
      <c r="P80" s="49"/>
      <c r="Q80" s="16"/>
      <c r="R80" s="16"/>
    </row>
    <row r="81" spans="1:18" s="1" customFormat="1" ht="12.75" customHeight="1">
      <c r="A81" s="48" t="s">
        <v>126</v>
      </c>
      <c r="B81" s="4"/>
      <c r="C81" s="4"/>
      <c r="D81" s="4" t="s">
        <v>89</v>
      </c>
      <c r="E81" s="29"/>
      <c r="F81" s="29">
        <f>E81</f>
        <v>0</v>
      </c>
      <c r="G81" s="29">
        <f>E81</f>
        <v>0</v>
      </c>
      <c r="H81" s="29">
        <f>G81</f>
        <v>0</v>
      </c>
      <c r="I81" s="29"/>
      <c r="J81" s="29"/>
      <c r="K81" s="37" t="e">
        <f t="shared" si="35"/>
        <v>#DIV/0!</v>
      </c>
      <c r="L81" s="37" t="e">
        <f t="shared" si="36"/>
        <v>#DIV/0!</v>
      </c>
      <c r="M81" s="37" t="e">
        <f t="shared" si="37"/>
        <v>#DIV/0!</v>
      </c>
      <c r="N81" s="37" t="e">
        <f t="shared" si="38"/>
        <v>#DIV/0!</v>
      </c>
      <c r="O81" s="29">
        <v>0</v>
      </c>
      <c r="P81" s="49"/>
      <c r="Q81" s="16"/>
      <c r="R81" s="16"/>
    </row>
    <row r="82" spans="1:18" s="1" customFormat="1" ht="22.5" customHeight="1">
      <c r="A82" s="53" t="s">
        <v>8</v>
      </c>
      <c r="B82" s="5" t="s">
        <v>87</v>
      </c>
      <c r="C82" s="5"/>
      <c r="D82" s="5"/>
      <c r="E82" s="7">
        <f>E83+E87</f>
        <v>0</v>
      </c>
      <c r="F82" s="7">
        <f aca="true" t="shared" si="42" ref="F82:P82">F83+F87</f>
        <v>0</v>
      </c>
      <c r="G82" s="32">
        <f t="shared" si="42"/>
        <v>0</v>
      </c>
      <c r="H82" s="32">
        <f t="shared" si="42"/>
        <v>0</v>
      </c>
      <c r="I82" s="7">
        <f t="shared" si="42"/>
        <v>0</v>
      </c>
      <c r="J82" s="7">
        <f t="shared" si="42"/>
        <v>0</v>
      </c>
      <c r="K82" s="37" t="e">
        <f t="shared" si="35"/>
        <v>#DIV/0!</v>
      </c>
      <c r="L82" s="37" t="e">
        <f t="shared" si="36"/>
        <v>#DIV/0!</v>
      </c>
      <c r="M82" s="37" t="e">
        <f t="shared" si="37"/>
        <v>#DIV/0!</v>
      </c>
      <c r="N82" s="37" t="e">
        <f t="shared" si="38"/>
        <v>#DIV/0!</v>
      </c>
      <c r="O82" s="7">
        <f t="shared" si="42"/>
        <v>0</v>
      </c>
      <c r="P82" s="50">
        <f t="shared" si="42"/>
        <v>0</v>
      </c>
      <c r="Q82" s="16"/>
      <c r="R82" s="16"/>
    </row>
    <row r="83" spans="1:18" s="1" customFormat="1" ht="22.5" customHeight="1">
      <c r="A83" s="51" t="s">
        <v>129</v>
      </c>
      <c r="B83" s="5"/>
      <c r="C83" s="5" t="s">
        <v>86</v>
      </c>
      <c r="D83" s="5"/>
      <c r="E83" s="7">
        <f>E84+E85+E86</f>
        <v>0</v>
      </c>
      <c r="F83" s="7">
        <f aca="true" t="shared" si="43" ref="F83:P83">F84+F85+F86</f>
        <v>0</v>
      </c>
      <c r="G83" s="32">
        <f t="shared" si="43"/>
        <v>0</v>
      </c>
      <c r="H83" s="32">
        <f t="shared" si="43"/>
        <v>0</v>
      </c>
      <c r="I83" s="7">
        <f t="shared" si="43"/>
        <v>0</v>
      </c>
      <c r="J83" s="7">
        <f t="shared" si="43"/>
        <v>0</v>
      </c>
      <c r="K83" s="37" t="e">
        <f t="shared" si="35"/>
        <v>#DIV/0!</v>
      </c>
      <c r="L83" s="37" t="e">
        <f t="shared" si="36"/>
        <v>#DIV/0!</v>
      </c>
      <c r="M83" s="37" t="e">
        <f t="shared" si="37"/>
        <v>#DIV/0!</v>
      </c>
      <c r="N83" s="37" t="e">
        <f t="shared" si="38"/>
        <v>#DIV/0!</v>
      </c>
      <c r="O83" s="7">
        <f t="shared" si="43"/>
        <v>0</v>
      </c>
      <c r="P83" s="50">
        <f t="shared" si="43"/>
        <v>0</v>
      </c>
      <c r="Q83" s="16"/>
      <c r="R83" s="16"/>
    </row>
    <row r="84" spans="1:18" s="1" customFormat="1" ht="12.75" customHeight="1">
      <c r="A84" s="51" t="s">
        <v>27</v>
      </c>
      <c r="B84" s="5"/>
      <c r="C84" s="5"/>
      <c r="D84" s="4" t="s">
        <v>14</v>
      </c>
      <c r="E84" s="29"/>
      <c r="F84" s="29">
        <f>E84</f>
        <v>0</v>
      </c>
      <c r="G84" s="29">
        <f>E84</f>
        <v>0</v>
      </c>
      <c r="H84" s="29">
        <f>G84</f>
        <v>0</v>
      </c>
      <c r="I84" s="29"/>
      <c r="J84" s="29"/>
      <c r="K84" s="37" t="e">
        <f t="shared" si="35"/>
        <v>#DIV/0!</v>
      </c>
      <c r="L84" s="37" t="e">
        <f t="shared" si="36"/>
        <v>#DIV/0!</v>
      </c>
      <c r="M84" s="37" t="e">
        <f t="shared" si="37"/>
        <v>#DIV/0!</v>
      </c>
      <c r="N84" s="37" t="e">
        <f t="shared" si="38"/>
        <v>#DIV/0!</v>
      </c>
      <c r="O84" s="29">
        <v>0</v>
      </c>
      <c r="P84" s="49"/>
      <c r="Q84" s="16"/>
      <c r="R84" s="16"/>
    </row>
    <row r="85" spans="1:18" s="1" customFormat="1" ht="12.75" customHeight="1">
      <c r="A85" s="51" t="s">
        <v>28</v>
      </c>
      <c r="B85" s="5"/>
      <c r="C85" s="5"/>
      <c r="D85" s="4" t="s">
        <v>88</v>
      </c>
      <c r="E85" s="29"/>
      <c r="F85" s="29">
        <f>E85</f>
        <v>0</v>
      </c>
      <c r="G85" s="29">
        <f>E85</f>
        <v>0</v>
      </c>
      <c r="H85" s="29">
        <f>G85</f>
        <v>0</v>
      </c>
      <c r="I85" s="32"/>
      <c r="J85" s="32"/>
      <c r="K85" s="37" t="e">
        <f t="shared" si="35"/>
        <v>#DIV/0!</v>
      </c>
      <c r="L85" s="37" t="e">
        <f t="shared" si="36"/>
        <v>#DIV/0!</v>
      </c>
      <c r="M85" s="37" t="e">
        <f t="shared" si="37"/>
        <v>#DIV/0!</v>
      </c>
      <c r="N85" s="37" t="e">
        <f t="shared" si="38"/>
        <v>#DIV/0!</v>
      </c>
      <c r="O85" s="29">
        <v>0</v>
      </c>
      <c r="P85" s="49"/>
      <c r="Q85" s="16"/>
      <c r="R85" s="16"/>
    </row>
    <row r="86" spans="1:18" s="1" customFormat="1" ht="12.75" customHeight="1">
      <c r="A86" s="48" t="s">
        <v>20</v>
      </c>
      <c r="B86" s="5"/>
      <c r="C86" s="5"/>
      <c r="D86" s="4" t="s">
        <v>89</v>
      </c>
      <c r="E86" s="29"/>
      <c r="F86" s="29">
        <f>E86</f>
        <v>0</v>
      </c>
      <c r="G86" s="29">
        <f>E86</f>
        <v>0</v>
      </c>
      <c r="H86" s="29">
        <f>G86</f>
        <v>0</v>
      </c>
      <c r="I86" s="32"/>
      <c r="J86" s="32"/>
      <c r="K86" s="37" t="e">
        <f t="shared" si="35"/>
        <v>#DIV/0!</v>
      </c>
      <c r="L86" s="37" t="e">
        <f t="shared" si="36"/>
        <v>#DIV/0!</v>
      </c>
      <c r="M86" s="37" t="e">
        <f t="shared" si="37"/>
        <v>#DIV/0!</v>
      </c>
      <c r="N86" s="37" t="e">
        <f t="shared" si="38"/>
        <v>#DIV/0!</v>
      </c>
      <c r="O86" s="29">
        <v>0</v>
      </c>
      <c r="P86" s="49"/>
      <c r="Q86" s="16"/>
      <c r="R86" s="16"/>
    </row>
    <row r="87" spans="1:18" s="1" customFormat="1" ht="37.5" customHeight="1">
      <c r="A87" s="54" t="s">
        <v>78</v>
      </c>
      <c r="B87" s="4"/>
      <c r="C87" s="4" t="s">
        <v>112</v>
      </c>
      <c r="D87" s="4"/>
      <c r="E87" s="29"/>
      <c r="F87" s="29">
        <f>E87</f>
        <v>0</v>
      </c>
      <c r="G87" s="29">
        <f>E87</f>
        <v>0</v>
      </c>
      <c r="H87" s="29">
        <f>G87</f>
        <v>0</v>
      </c>
      <c r="I87" s="29"/>
      <c r="J87" s="29"/>
      <c r="K87" s="37" t="e">
        <f t="shared" si="35"/>
        <v>#DIV/0!</v>
      </c>
      <c r="L87" s="37" t="e">
        <f t="shared" si="36"/>
        <v>#DIV/0!</v>
      </c>
      <c r="M87" s="37" t="e">
        <f t="shared" si="37"/>
        <v>#DIV/0!</v>
      </c>
      <c r="N87" s="37" t="e">
        <f t="shared" si="38"/>
        <v>#DIV/0!</v>
      </c>
      <c r="O87" s="29">
        <v>0</v>
      </c>
      <c r="P87" s="49"/>
      <c r="Q87" s="16"/>
      <c r="R87" s="16"/>
    </row>
    <row r="88" spans="1:18" s="1" customFormat="1" ht="36.75" customHeight="1">
      <c r="A88" s="53" t="s">
        <v>118</v>
      </c>
      <c r="B88" s="5" t="s">
        <v>117</v>
      </c>
      <c r="C88" s="5"/>
      <c r="D88" s="5"/>
      <c r="E88" s="7">
        <f>E89+E93+E97+E101</f>
        <v>1204000</v>
      </c>
      <c r="F88" s="7">
        <f aca="true" t="shared" si="44" ref="F88:P88">F89+F93+F97+F101</f>
        <v>1204000</v>
      </c>
      <c r="G88" s="32">
        <f t="shared" si="44"/>
        <v>1204000</v>
      </c>
      <c r="H88" s="32">
        <f t="shared" si="44"/>
        <v>1204000</v>
      </c>
      <c r="I88" s="7">
        <v>1204000</v>
      </c>
      <c r="J88" s="7">
        <f t="shared" si="44"/>
        <v>589696.26</v>
      </c>
      <c r="K88" s="37">
        <f t="shared" si="35"/>
        <v>0.4897809468438538</v>
      </c>
      <c r="L88" s="37">
        <f t="shared" si="36"/>
        <v>0.4897809468438538</v>
      </c>
      <c r="M88" s="37">
        <f t="shared" si="37"/>
        <v>0.4897809468438538</v>
      </c>
      <c r="N88" s="37">
        <f t="shared" si="38"/>
        <v>0.4897809468438538</v>
      </c>
      <c r="O88" s="7">
        <f t="shared" si="44"/>
        <v>364000</v>
      </c>
      <c r="P88" s="50">
        <f t="shared" si="44"/>
        <v>0</v>
      </c>
      <c r="Q88" s="16"/>
      <c r="R88" s="16"/>
    </row>
    <row r="89" spans="1:18" s="1" customFormat="1" ht="12.75" customHeight="1">
      <c r="A89" s="48" t="s">
        <v>32</v>
      </c>
      <c r="B89" s="5"/>
      <c r="C89" s="5" t="s">
        <v>14</v>
      </c>
      <c r="D89" s="5"/>
      <c r="E89" s="7">
        <f>E90+E91+E92</f>
        <v>0</v>
      </c>
      <c r="F89" s="7">
        <f aca="true" t="shared" si="45" ref="F89:P89">F90+F91+F92</f>
        <v>0</v>
      </c>
      <c r="G89" s="32">
        <f t="shared" si="45"/>
        <v>0</v>
      </c>
      <c r="H89" s="32">
        <f t="shared" si="45"/>
        <v>0</v>
      </c>
      <c r="I89" s="7">
        <f t="shared" si="45"/>
        <v>0</v>
      </c>
      <c r="J89" s="7">
        <f t="shared" si="45"/>
        <v>0</v>
      </c>
      <c r="K89" s="37" t="e">
        <f t="shared" si="35"/>
        <v>#DIV/0!</v>
      </c>
      <c r="L89" s="37" t="e">
        <f t="shared" si="36"/>
        <v>#DIV/0!</v>
      </c>
      <c r="M89" s="37" t="e">
        <f t="shared" si="37"/>
        <v>#DIV/0!</v>
      </c>
      <c r="N89" s="37" t="e">
        <f t="shared" si="38"/>
        <v>#DIV/0!</v>
      </c>
      <c r="O89" s="7">
        <f t="shared" si="45"/>
        <v>0</v>
      </c>
      <c r="P89" s="50">
        <f t="shared" si="45"/>
        <v>0</v>
      </c>
      <c r="Q89" s="16"/>
      <c r="R89" s="16"/>
    </row>
    <row r="90" spans="1:18" s="1" customFormat="1" ht="12.75" customHeight="1">
      <c r="A90" s="48" t="s">
        <v>18</v>
      </c>
      <c r="B90" s="4"/>
      <c r="C90" s="4"/>
      <c r="D90" s="4" t="s">
        <v>14</v>
      </c>
      <c r="E90" s="29"/>
      <c r="F90" s="29">
        <f>E90</f>
        <v>0</v>
      </c>
      <c r="G90" s="29">
        <f>E90</f>
        <v>0</v>
      </c>
      <c r="H90" s="29">
        <f>G90</f>
        <v>0</v>
      </c>
      <c r="I90" s="29"/>
      <c r="J90" s="29"/>
      <c r="K90" s="37" t="e">
        <f t="shared" si="35"/>
        <v>#DIV/0!</v>
      </c>
      <c r="L90" s="37" t="e">
        <f t="shared" si="36"/>
        <v>#DIV/0!</v>
      </c>
      <c r="M90" s="37" t="e">
        <f t="shared" si="37"/>
        <v>#DIV/0!</v>
      </c>
      <c r="N90" s="37" t="e">
        <f t="shared" si="38"/>
        <v>#DIV/0!</v>
      </c>
      <c r="O90" s="29">
        <v>0</v>
      </c>
      <c r="P90" s="49"/>
      <c r="Q90" s="16"/>
      <c r="R90" s="16"/>
    </row>
    <row r="91" spans="1:18" s="1" customFormat="1" ht="12.75" customHeight="1">
      <c r="A91" s="48" t="s">
        <v>19</v>
      </c>
      <c r="B91" s="4"/>
      <c r="C91" s="4"/>
      <c r="D91" s="4" t="s">
        <v>88</v>
      </c>
      <c r="E91" s="29"/>
      <c r="F91" s="29">
        <f>E91</f>
        <v>0</v>
      </c>
      <c r="G91" s="29">
        <f>E91</f>
        <v>0</v>
      </c>
      <c r="H91" s="29">
        <f>G91</f>
        <v>0</v>
      </c>
      <c r="I91" s="29"/>
      <c r="J91" s="29"/>
      <c r="K91" s="37" t="e">
        <f t="shared" si="35"/>
        <v>#DIV/0!</v>
      </c>
      <c r="L91" s="37" t="e">
        <f t="shared" si="36"/>
        <v>#DIV/0!</v>
      </c>
      <c r="M91" s="37" t="e">
        <f t="shared" si="37"/>
        <v>#DIV/0!</v>
      </c>
      <c r="N91" s="37" t="e">
        <f t="shared" si="38"/>
        <v>#DIV/0!</v>
      </c>
      <c r="O91" s="29">
        <v>0</v>
      </c>
      <c r="P91" s="49"/>
      <c r="Q91" s="16"/>
      <c r="R91" s="16"/>
    </row>
    <row r="92" spans="1:18" s="1" customFormat="1" ht="12.75" customHeight="1">
      <c r="A92" s="48" t="s">
        <v>20</v>
      </c>
      <c r="B92" s="4"/>
      <c r="C92" s="4"/>
      <c r="D92" s="4" t="s">
        <v>89</v>
      </c>
      <c r="E92" s="29"/>
      <c r="F92" s="29">
        <f>E92</f>
        <v>0</v>
      </c>
      <c r="G92" s="29">
        <f>E92</f>
        <v>0</v>
      </c>
      <c r="H92" s="29">
        <f>G92</f>
        <v>0</v>
      </c>
      <c r="I92" s="29"/>
      <c r="J92" s="29"/>
      <c r="K92" s="37" t="e">
        <f t="shared" si="35"/>
        <v>#DIV/0!</v>
      </c>
      <c r="L92" s="37" t="e">
        <f t="shared" si="36"/>
        <v>#DIV/0!</v>
      </c>
      <c r="M92" s="37" t="e">
        <f t="shared" si="37"/>
        <v>#DIV/0!</v>
      </c>
      <c r="N92" s="37" t="e">
        <f t="shared" si="38"/>
        <v>#DIV/0!</v>
      </c>
      <c r="O92" s="29">
        <v>0</v>
      </c>
      <c r="P92" s="49"/>
      <c r="Q92" s="16"/>
      <c r="R92" s="16"/>
    </row>
    <row r="93" spans="1:18" s="1" customFormat="1" ht="12.75" customHeight="1">
      <c r="A93" s="48" t="s">
        <v>122</v>
      </c>
      <c r="B93" s="4"/>
      <c r="C93" s="5" t="s">
        <v>88</v>
      </c>
      <c r="D93" s="5"/>
      <c r="E93" s="7">
        <f aca="true" t="shared" si="46" ref="E93:J93">E94+E95+E96</f>
        <v>0</v>
      </c>
      <c r="F93" s="7">
        <f t="shared" si="46"/>
        <v>0</v>
      </c>
      <c r="G93" s="32">
        <f t="shared" si="46"/>
        <v>0</v>
      </c>
      <c r="H93" s="32">
        <f t="shared" si="46"/>
        <v>0</v>
      </c>
      <c r="I93" s="7">
        <f t="shared" si="46"/>
        <v>0</v>
      </c>
      <c r="J93" s="7">
        <f t="shared" si="46"/>
        <v>0</v>
      </c>
      <c r="K93" s="37" t="e">
        <f t="shared" si="35"/>
        <v>#DIV/0!</v>
      </c>
      <c r="L93" s="37" t="e">
        <f t="shared" si="36"/>
        <v>#DIV/0!</v>
      </c>
      <c r="M93" s="37" t="e">
        <f t="shared" si="37"/>
        <v>#DIV/0!</v>
      </c>
      <c r="N93" s="37" t="e">
        <f t="shared" si="38"/>
        <v>#DIV/0!</v>
      </c>
      <c r="O93" s="7">
        <f>O94+O95+O96</f>
        <v>0</v>
      </c>
      <c r="P93" s="50">
        <f>P94+P95+P96</f>
        <v>0</v>
      </c>
      <c r="Q93" s="16"/>
      <c r="R93" s="16"/>
    </row>
    <row r="94" spans="1:18" s="1" customFormat="1" ht="12.75" customHeight="1">
      <c r="A94" s="48" t="s">
        <v>18</v>
      </c>
      <c r="B94" s="4"/>
      <c r="C94" s="4"/>
      <c r="D94" s="4" t="s">
        <v>14</v>
      </c>
      <c r="E94" s="29"/>
      <c r="F94" s="29">
        <f>E94</f>
        <v>0</v>
      </c>
      <c r="G94" s="29">
        <f>E94</f>
        <v>0</v>
      </c>
      <c r="H94" s="29">
        <f>G94</f>
        <v>0</v>
      </c>
      <c r="I94" s="29"/>
      <c r="J94" s="29"/>
      <c r="K94" s="37" t="e">
        <f t="shared" si="35"/>
        <v>#DIV/0!</v>
      </c>
      <c r="L94" s="37" t="e">
        <f t="shared" si="36"/>
        <v>#DIV/0!</v>
      </c>
      <c r="M94" s="37" t="e">
        <f t="shared" si="37"/>
        <v>#DIV/0!</v>
      </c>
      <c r="N94" s="37" t="e">
        <f t="shared" si="38"/>
        <v>#DIV/0!</v>
      </c>
      <c r="O94" s="29">
        <v>0</v>
      </c>
      <c r="P94" s="49"/>
      <c r="Q94" s="16"/>
      <c r="R94" s="16"/>
    </row>
    <row r="95" spans="1:18" s="1" customFormat="1" ht="12.75" customHeight="1">
      <c r="A95" s="48" t="s">
        <v>19</v>
      </c>
      <c r="B95" s="4"/>
      <c r="C95" s="4"/>
      <c r="D95" s="4" t="s">
        <v>88</v>
      </c>
      <c r="E95" s="29"/>
      <c r="F95" s="29">
        <f>E95</f>
        <v>0</v>
      </c>
      <c r="G95" s="29">
        <f>E95</f>
        <v>0</v>
      </c>
      <c r="H95" s="29">
        <f>G95</f>
        <v>0</v>
      </c>
      <c r="I95" s="29"/>
      <c r="J95" s="29"/>
      <c r="K95" s="37" t="e">
        <f t="shared" si="35"/>
        <v>#DIV/0!</v>
      </c>
      <c r="L95" s="37" t="e">
        <f t="shared" si="36"/>
        <v>#DIV/0!</v>
      </c>
      <c r="M95" s="37" t="e">
        <f t="shared" si="37"/>
        <v>#DIV/0!</v>
      </c>
      <c r="N95" s="37" t="e">
        <f t="shared" si="38"/>
        <v>#DIV/0!</v>
      </c>
      <c r="O95" s="29">
        <v>0</v>
      </c>
      <c r="P95" s="49"/>
      <c r="Q95" s="16"/>
      <c r="R95" s="16"/>
    </row>
    <row r="96" spans="1:18" s="1" customFormat="1" ht="12.75" customHeight="1">
      <c r="A96" s="48" t="s">
        <v>20</v>
      </c>
      <c r="B96" s="4"/>
      <c r="C96" s="4"/>
      <c r="D96" s="4" t="s">
        <v>89</v>
      </c>
      <c r="E96" s="29"/>
      <c r="F96" s="29">
        <f>E96</f>
        <v>0</v>
      </c>
      <c r="G96" s="29">
        <f>E96</f>
        <v>0</v>
      </c>
      <c r="H96" s="29">
        <f>G96</f>
        <v>0</v>
      </c>
      <c r="I96" s="29"/>
      <c r="J96" s="29"/>
      <c r="K96" s="37" t="e">
        <f t="shared" si="35"/>
        <v>#DIV/0!</v>
      </c>
      <c r="L96" s="37" t="e">
        <f t="shared" si="36"/>
        <v>#DIV/0!</v>
      </c>
      <c r="M96" s="37" t="e">
        <f t="shared" si="37"/>
        <v>#DIV/0!</v>
      </c>
      <c r="N96" s="37" t="e">
        <f t="shared" si="38"/>
        <v>#DIV/0!</v>
      </c>
      <c r="O96" s="29">
        <v>0</v>
      </c>
      <c r="P96" s="49"/>
      <c r="Q96" s="16"/>
      <c r="R96" s="16"/>
    </row>
    <row r="97" spans="1:18" s="1" customFormat="1" ht="22.5" customHeight="1">
      <c r="A97" s="48" t="s">
        <v>128</v>
      </c>
      <c r="B97" s="4"/>
      <c r="C97" s="5" t="s">
        <v>116</v>
      </c>
      <c r="D97" s="5"/>
      <c r="E97" s="7">
        <f>E98+E99+E100</f>
        <v>0</v>
      </c>
      <c r="F97" s="7">
        <f aca="true" t="shared" si="47" ref="F97:P97">F98+F99+F100</f>
        <v>0</v>
      </c>
      <c r="G97" s="32">
        <f t="shared" si="47"/>
        <v>0</v>
      </c>
      <c r="H97" s="32">
        <f t="shared" si="47"/>
        <v>0</v>
      </c>
      <c r="I97" s="7">
        <f t="shared" si="47"/>
        <v>0</v>
      </c>
      <c r="J97" s="7">
        <f t="shared" si="47"/>
        <v>0</v>
      </c>
      <c r="K97" s="37" t="e">
        <f t="shared" si="35"/>
        <v>#DIV/0!</v>
      </c>
      <c r="L97" s="37" t="e">
        <f t="shared" si="36"/>
        <v>#DIV/0!</v>
      </c>
      <c r="M97" s="37" t="e">
        <f t="shared" si="37"/>
        <v>#DIV/0!</v>
      </c>
      <c r="N97" s="37" t="e">
        <f t="shared" si="38"/>
        <v>#DIV/0!</v>
      </c>
      <c r="O97" s="7">
        <f t="shared" si="47"/>
        <v>0</v>
      </c>
      <c r="P97" s="50">
        <f t="shared" si="47"/>
        <v>0</v>
      </c>
      <c r="Q97" s="16"/>
      <c r="R97" s="16"/>
    </row>
    <row r="98" spans="1:18" s="1" customFormat="1" ht="12.75" customHeight="1">
      <c r="A98" s="48" t="s">
        <v>27</v>
      </c>
      <c r="B98" s="4"/>
      <c r="C98" s="4"/>
      <c r="D98" s="4" t="s">
        <v>14</v>
      </c>
      <c r="E98" s="29"/>
      <c r="F98" s="29">
        <f>E98</f>
        <v>0</v>
      </c>
      <c r="G98" s="29">
        <f>E98</f>
        <v>0</v>
      </c>
      <c r="H98" s="29">
        <f>G98</f>
        <v>0</v>
      </c>
      <c r="I98" s="29"/>
      <c r="J98" s="29"/>
      <c r="K98" s="37" t="e">
        <f t="shared" si="35"/>
        <v>#DIV/0!</v>
      </c>
      <c r="L98" s="37" t="e">
        <f t="shared" si="36"/>
        <v>#DIV/0!</v>
      </c>
      <c r="M98" s="37" t="e">
        <f t="shared" si="37"/>
        <v>#DIV/0!</v>
      </c>
      <c r="N98" s="37" t="e">
        <f t="shared" si="38"/>
        <v>#DIV/0!</v>
      </c>
      <c r="O98" s="29">
        <v>0</v>
      </c>
      <c r="P98" s="49"/>
      <c r="Q98" s="16"/>
      <c r="R98" s="16"/>
    </row>
    <row r="99" spans="1:18" s="1" customFormat="1" ht="12.75" customHeight="1">
      <c r="A99" s="48" t="s">
        <v>28</v>
      </c>
      <c r="B99" s="4"/>
      <c r="C99" s="4"/>
      <c r="D99" s="4" t="s">
        <v>88</v>
      </c>
      <c r="E99" s="29"/>
      <c r="F99" s="29">
        <f>E99</f>
        <v>0</v>
      </c>
      <c r="G99" s="29">
        <f>E99</f>
        <v>0</v>
      </c>
      <c r="H99" s="29">
        <f>G99</f>
        <v>0</v>
      </c>
      <c r="I99" s="29"/>
      <c r="J99" s="29"/>
      <c r="K99" s="37" t="e">
        <f t="shared" si="35"/>
        <v>#DIV/0!</v>
      </c>
      <c r="L99" s="37" t="e">
        <f t="shared" si="36"/>
        <v>#DIV/0!</v>
      </c>
      <c r="M99" s="37" t="e">
        <f t="shared" si="37"/>
        <v>#DIV/0!</v>
      </c>
      <c r="N99" s="37" t="e">
        <f t="shared" si="38"/>
        <v>#DIV/0!</v>
      </c>
      <c r="O99" s="29">
        <v>0</v>
      </c>
      <c r="P99" s="49"/>
      <c r="Q99" s="16"/>
      <c r="R99" s="16"/>
    </row>
    <row r="100" spans="1:18" s="1" customFormat="1" ht="12.75" customHeight="1">
      <c r="A100" s="48" t="s">
        <v>29</v>
      </c>
      <c r="B100" s="4"/>
      <c r="C100" s="4"/>
      <c r="D100" s="4" t="s">
        <v>89</v>
      </c>
      <c r="E100" s="29"/>
      <c r="F100" s="29">
        <f>E100</f>
        <v>0</v>
      </c>
      <c r="G100" s="29">
        <f>E100</f>
        <v>0</v>
      </c>
      <c r="H100" s="29">
        <f>G100</f>
        <v>0</v>
      </c>
      <c r="I100" s="29"/>
      <c r="J100" s="29"/>
      <c r="K100" s="37" t="e">
        <f t="shared" si="35"/>
        <v>#DIV/0!</v>
      </c>
      <c r="L100" s="37" t="e">
        <f t="shared" si="36"/>
        <v>#DIV/0!</v>
      </c>
      <c r="M100" s="37" t="e">
        <f t="shared" si="37"/>
        <v>#DIV/0!</v>
      </c>
      <c r="N100" s="37" t="e">
        <f t="shared" si="38"/>
        <v>#DIV/0!</v>
      </c>
      <c r="O100" s="29">
        <v>0</v>
      </c>
      <c r="P100" s="49"/>
      <c r="Q100" s="16"/>
      <c r="R100" s="16"/>
    </row>
    <row r="101" spans="1:18" s="1" customFormat="1" ht="12.75" customHeight="1">
      <c r="A101" s="48" t="s">
        <v>127</v>
      </c>
      <c r="B101" s="4"/>
      <c r="C101" s="5" t="s">
        <v>110</v>
      </c>
      <c r="D101" s="5"/>
      <c r="E101" s="7">
        <f>E102+E103+E104</f>
        <v>1204000</v>
      </c>
      <c r="F101" s="7">
        <f aca="true" t="shared" si="48" ref="F101:P101">F102+F103+F104</f>
        <v>1204000</v>
      </c>
      <c r="G101" s="32">
        <f t="shared" si="48"/>
        <v>1204000</v>
      </c>
      <c r="H101" s="32">
        <f t="shared" si="48"/>
        <v>1204000</v>
      </c>
      <c r="I101" s="7">
        <f t="shared" si="48"/>
        <v>1204000</v>
      </c>
      <c r="J101" s="7">
        <f t="shared" si="48"/>
        <v>589696.26</v>
      </c>
      <c r="K101" s="37">
        <f t="shared" si="35"/>
        <v>0.4897809468438538</v>
      </c>
      <c r="L101" s="37">
        <f t="shared" si="36"/>
        <v>0.4897809468438538</v>
      </c>
      <c r="M101" s="37">
        <f t="shared" si="37"/>
        <v>0.4897809468438538</v>
      </c>
      <c r="N101" s="37">
        <f t="shared" si="38"/>
        <v>0.4897809468438538</v>
      </c>
      <c r="O101" s="7">
        <f t="shared" si="48"/>
        <v>364000</v>
      </c>
      <c r="P101" s="50">
        <f t="shared" si="48"/>
        <v>0</v>
      </c>
      <c r="Q101" s="16"/>
      <c r="R101" s="16"/>
    </row>
    <row r="102" spans="1:18" s="1" customFormat="1" ht="12.75" customHeight="1">
      <c r="A102" s="48" t="s">
        <v>27</v>
      </c>
      <c r="B102" s="4"/>
      <c r="C102" s="4"/>
      <c r="D102" s="4" t="s">
        <v>14</v>
      </c>
      <c r="E102" s="29">
        <v>1204000</v>
      </c>
      <c r="F102" s="29">
        <f>E102</f>
        <v>1204000</v>
      </c>
      <c r="G102" s="29">
        <f>E102</f>
        <v>1204000</v>
      </c>
      <c r="H102" s="29">
        <f>G102</f>
        <v>1204000</v>
      </c>
      <c r="I102" s="29">
        <v>1204000</v>
      </c>
      <c r="J102" s="29">
        <v>589696.26</v>
      </c>
      <c r="K102" s="37">
        <f t="shared" si="35"/>
        <v>0.4897809468438538</v>
      </c>
      <c r="L102" s="37">
        <f t="shared" si="36"/>
        <v>0.4897809468438538</v>
      </c>
      <c r="M102" s="37">
        <f t="shared" si="37"/>
        <v>0.4897809468438538</v>
      </c>
      <c r="N102" s="37">
        <f t="shared" si="38"/>
        <v>0.4897809468438538</v>
      </c>
      <c r="O102" s="29">
        <v>364000</v>
      </c>
      <c r="P102" s="49"/>
      <c r="Q102" s="16"/>
      <c r="R102" s="16"/>
    </row>
    <row r="103" spans="1:18" s="1" customFormat="1" ht="12.75" customHeight="1">
      <c r="A103" s="48" t="s">
        <v>28</v>
      </c>
      <c r="B103" s="4"/>
      <c r="C103" s="4"/>
      <c r="D103" s="4" t="s">
        <v>88</v>
      </c>
      <c r="E103" s="29"/>
      <c r="F103" s="29">
        <f>E103</f>
        <v>0</v>
      </c>
      <c r="G103" s="29">
        <f>E103</f>
        <v>0</v>
      </c>
      <c r="H103" s="29">
        <f>G103</f>
        <v>0</v>
      </c>
      <c r="I103" s="29"/>
      <c r="J103" s="29"/>
      <c r="K103" s="37" t="e">
        <f t="shared" si="35"/>
        <v>#DIV/0!</v>
      </c>
      <c r="L103" s="37" t="e">
        <f t="shared" si="36"/>
        <v>#DIV/0!</v>
      </c>
      <c r="M103" s="37" t="e">
        <f t="shared" si="37"/>
        <v>#DIV/0!</v>
      </c>
      <c r="N103" s="37" t="e">
        <f t="shared" si="38"/>
        <v>#DIV/0!</v>
      </c>
      <c r="O103" s="29">
        <v>0</v>
      </c>
      <c r="P103" s="49"/>
      <c r="Q103" s="16"/>
      <c r="R103" s="16"/>
    </row>
    <row r="104" spans="1:18" s="1" customFormat="1" ht="12.75" customHeight="1">
      <c r="A104" s="48" t="s">
        <v>29</v>
      </c>
      <c r="B104" s="4"/>
      <c r="C104" s="4"/>
      <c r="D104" s="4" t="s">
        <v>89</v>
      </c>
      <c r="E104" s="29"/>
      <c r="F104" s="29">
        <f>E104</f>
        <v>0</v>
      </c>
      <c r="G104" s="29">
        <f>E104</f>
        <v>0</v>
      </c>
      <c r="H104" s="29">
        <f>G104</f>
        <v>0</v>
      </c>
      <c r="I104" s="29"/>
      <c r="J104" s="29"/>
      <c r="K104" s="37" t="e">
        <f t="shared" si="35"/>
        <v>#DIV/0!</v>
      </c>
      <c r="L104" s="37" t="e">
        <f t="shared" si="36"/>
        <v>#DIV/0!</v>
      </c>
      <c r="M104" s="37" t="e">
        <f t="shared" si="37"/>
        <v>#DIV/0!</v>
      </c>
      <c r="N104" s="37" t="e">
        <f t="shared" si="38"/>
        <v>#DIV/0!</v>
      </c>
      <c r="O104" s="29">
        <v>0</v>
      </c>
      <c r="P104" s="49"/>
      <c r="Q104" s="16"/>
      <c r="R104" s="16"/>
    </row>
    <row r="105" spans="1:18" s="1" customFormat="1" ht="12.75" customHeight="1">
      <c r="A105" s="46" t="s">
        <v>4</v>
      </c>
      <c r="B105" s="5" t="s">
        <v>113</v>
      </c>
      <c r="C105" s="5"/>
      <c r="D105" s="5"/>
      <c r="E105" s="7">
        <f>E106+E107</f>
        <v>0</v>
      </c>
      <c r="F105" s="7">
        <f aca="true" t="shared" si="49" ref="F105:P105">F106+F107</f>
        <v>0</v>
      </c>
      <c r="G105" s="32">
        <f t="shared" si="49"/>
        <v>0</v>
      </c>
      <c r="H105" s="32">
        <f t="shared" si="49"/>
        <v>0</v>
      </c>
      <c r="I105" s="7">
        <f t="shared" si="49"/>
        <v>0</v>
      </c>
      <c r="J105" s="7">
        <f t="shared" si="49"/>
        <v>0</v>
      </c>
      <c r="K105" s="37" t="e">
        <f t="shared" si="35"/>
        <v>#DIV/0!</v>
      </c>
      <c r="L105" s="37" t="e">
        <f t="shared" si="36"/>
        <v>#DIV/0!</v>
      </c>
      <c r="M105" s="37" t="e">
        <f t="shared" si="37"/>
        <v>#DIV/0!</v>
      </c>
      <c r="N105" s="37" t="e">
        <f t="shared" si="38"/>
        <v>#DIV/0!</v>
      </c>
      <c r="O105" s="7">
        <f t="shared" si="49"/>
        <v>0</v>
      </c>
      <c r="P105" s="50">
        <f t="shared" si="49"/>
        <v>0</v>
      </c>
      <c r="Q105" s="16"/>
      <c r="R105" s="16"/>
    </row>
    <row r="106" spans="1:18" s="1" customFormat="1" ht="12.75" customHeight="1">
      <c r="A106" s="48" t="s">
        <v>17</v>
      </c>
      <c r="B106" s="4"/>
      <c r="C106" s="4" t="s">
        <v>111</v>
      </c>
      <c r="D106" s="4"/>
      <c r="E106" s="29"/>
      <c r="F106" s="29">
        <f>E106</f>
        <v>0</v>
      </c>
      <c r="G106" s="29">
        <f>E106</f>
        <v>0</v>
      </c>
      <c r="H106" s="29">
        <f>G106</f>
        <v>0</v>
      </c>
      <c r="I106" s="29"/>
      <c r="J106" s="29"/>
      <c r="K106" s="37" t="e">
        <f t="shared" si="35"/>
        <v>#DIV/0!</v>
      </c>
      <c r="L106" s="37" t="e">
        <f t="shared" si="36"/>
        <v>#DIV/0!</v>
      </c>
      <c r="M106" s="37" t="e">
        <f t="shared" si="37"/>
        <v>#DIV/0!</v>
      </c>
      <c r="N106" s="37" t="e">
        <f t="shared" si="38"/>
        <v>#DIV/0!</v>
      </c>
      <c r="O106" s="29">
        <v>0</v>
      </c>
      <c r="P106" s="49"/>
      <c r="Q106" s="16"/>
      <c r="R106" s="16"/>
    </row>
    <row r="107" spans="1:18" s="1" customFormat="1" ht="27" customHeight="1">
      <c r="A107" s="48" t="s">
        <v>159</v>
      </c>
      <c r="B107" s="4"/>
      <c r="C107" s="4" t="s">
        <v>133</v>
      </c>
      <c r="D107" s="4"/>
      <c r="E107" s="29"/>
      <c r="F107" s="29">
        <f>E107</f>
        <v>0</v>
      </c>
      <c r="G107" s="29">
        <f>E107</f>
        <v>0</v>
      </c>
      <c r="H107" s="29">
        <f>G107</f>
        <v>0</v>
      </c>
      <c r="I107" s="29"/>
      <c r="J107" s="29"/>
      <c r="K107" s="37" t="e">
        <f t="shared" si="35"/>
        <v>#DIV/0!</v>
      </c>
      <c r="L107" s="37" t="e">
        <f t="shared" si="36"/>
        <v>#DIV/0!</v>
      </c>
      <c r="M107" s="37" t="e">
        <f t="shared" si="37"/>
        <v>#DIV/0!</v>
      </c>
      <c r="N107" s="37" t="e">
        <f t="shared" si="38"/>
        <v>#DIV/0!</v>
      </c>
      <c r="O107" s="29">
        <v>0</v>
      </c>
      <c r="P107" s="49"/>
      <c r="Q107" s="16"/>
      <c r="R107" s="16"/>
    </row>
    <row r="108" spans="1:18" s="1" customFormat="1" ht="16.5" customHeight="1">
      <c r="A108" s="48"/>
      <c r="B108" s="4"/>
      <c r="C108" s="4"/>
      <c r="D108" s="4"/>
      <c r="E108" s="38"/>
      <c r="F108" s="38"/>
      <c r="G108" s="38"/>
      <c r="H108" s="38"/>
      <c r="I108" s="38"/>
      <c r="J108" s="38"/>
      <c r="K108" s="37"/>
      <c r="L108" s="37"/>
      <c r="M108" s="37"/>
      <c r="N108" s="37"/>
      <c r="O108" s="38"/>
      <c r="P108" s="55"/>
      <c r="Q108" s="16"/>
      <c r="R108" s="16"/>
    </row>
    <row r="109" spans="1:18" s="1" customFormat="1" ht="12.75" customHeight="1">
      <c r="A109" s="46" t="s">
        <v>3</v>
      </c>
      <c r="B109" s="5" t="s">
        <v>95</v>
      </c>
      <c r="C109" s="4"/>
      <c r="D109" s="4"/>
      <c r="E109" s="13">
        <f>E110</f>
        <v>79000</v>
      </c>
      <c r="F109" s="13">
        <f aca="true" t="shared" si="50" ref="F109:P109">F110</f>
        <v>79000</v>
      </c>
      <c r="G109" s="88">
        <f t="shared" si="50"/>
        <v>79000</v>
      </c>
      <c r="H109" s="88">
        <f t="shared" si="50"/>
        <v>79000</v>
      </c>
      <c r="I109" s="13">
        <f t="shared" si="50"/>
        <v>79000</v>
      </c>
      <c r="J109" s="13">
        <f t="shared" si="50"/>
        <v>0</v>
      </c>
      <c r="K109" s="37">
        <f t="shared" si="35"/>
        <v>0</v>
      </c>
      <c r="L109" s="37">
        <f t="shared" si="36"/>
        <v>0</v>
      </c>
      <c r="M109" s="37">
        <f t="shared" si="37"/>
        <v>0</v>
      </c>
      <c r="N109" s="37">
        <f t="shared" si="38"/>
        <v>0</v>
      </c>
      <c r="O109" s="13">
        <f t="shared" si="50"/>
        <v>0</v>
      </c>
      <c r="P109" s="56">
        <f t="shared" si="50"/>
        <v>0</v>
      </c>
      <c r="Q109" s="16"/>
      <c r="R109" s="16"/>
    </row>
    <row r="110" spans="1:18" s="1" customFormat="1" ht="12.75" customHeight="1">
      <c r="A110" s="46" t="s">
        <v>81</v>
      </c>
      <c r="B110" s="5" t="s">
        <v>80</v>
      </c>
      <c r="C110" s="5"/>
      <c r="D110" s="5"/>
      <c r="E110" s="13">
        <f>E111+E116</f>
        <v>79000</v>
      </c>
      <c r="F110" s="13">
        <f aca="true" t="shared" si="51" ref="F110:P110">F111+F116</f>
        <v>79000</v>
      </c>
      <c r="G110" s="88">
        <f t="shared" si="51"/>
        <v>79000</v>
      </c>
      <c r="H110" s="88">
        <f t="shared" si="51"/>
        <v>79000</v>
      </c>
      <c r="I110" s="13">
        <f t="shared" si="51"/>
        <v>79000</v>
      </c>
      <c r="J110" s="13">
        <f t="shared" si="51"/>
        <v>0</v>
      </c>
      <c r="K110" s="37">
        <f t="shared" si="35"/>
        <v>0</v>
      </c>
      <c r="L110" s="37">
        <f t="shared" si="36"/>
        <v>0</v>
      </c>
      <c r="M110" s="37">
        <f t="shared" si="37"/>
        <v>0</v>
      </c>
      <c r="N110" s="37">
        <f t="shared" si="38"/>
        <v>0</v>
      </c>
      <c r="O110" s="13">
        <f t="shared" si="51"/>
        <v>0</v>
      </c>
      <c r="P110" s="56">
        <f t="shared" si="51"/>
        <v>0</v>
      </c>
      <c r="Q110" s="16"/>
      <c r="R110" s="16"/>
    </row>
    <row r="111" spans="1:18" s="1" customFormat="1" ht="12.75" customHeight="1">
      <c r="A111" s="48" t="s">
        <v>82</v>
      </c>
      <c r="B111" s="5"/>
      <c r="C111" s="5" t="s">
        <v>14</v>
      </c>
      <c r="D111" s="5"/>
      <c r="E111" s="7">
        <f>E112+E113+E114+E115</f>
        <v>79000</v>
      </c>
      <c r="F111" s="7">
        <f aca="true" t="shared" si="52" ref="F111:P111">F112+F113+F114+F115</f>
        <v>79000</v>
      </c>
      <c r="G111" s="32">
        <f t="shared" si="52"/>
        <v>79000</v>
      </c>
      <c r="H111" s="32">
        <f t="shared" si="52"/>
        <v>79000</v>
      </c>
      <c r="I111" s="7">
        <f t="shared" si="52"/>
        <v>79000</v>
      </c>
      <c r="J111" s="7">
        <f t="shared" si="52"/>
        <v>0</v>
      </c>
      <c r="K111" s="37">
        <f t="shared" si="35"/>
        <v>0</v>
      </c>
      <c r="L111" s="37">
        <f t="shared" si="36"/>
        <v>0</v>
      </c>
      <c r="M111" s="37">
        <f t="shared" si="37"/>
        <v>0</v>
      </c>
      <c r="N111" s="37">
        <f t="shared" si="38"/>
        <v>0</v>
      </c>
      <c r="O111" s="7">
        <f t="shared" si="52"/>
        <v>0</v>
      </c>
      <c r="P111" s="50">
        <f t="shared" si="52"/>
        <v>0</v>
      </c>
      <c r="Q111" s="16"/>
      <c r="R111" s="16"/>
    </row>
    <row r="112" spans="1:18" s="1" customFormat="1" ht="12.75" customHeight="1">
      <c r="A112" s="48" t="s">
        <v>25</v>
      </c>
      <c r="B112" s="4"/>
      <c r="C112" s="4"/>
      <c r="D112" s="4" t="s">
        <v>14</v>
      </c>
      <c r="E112" s="29"/>
      <c r="F112" s="29">
        <f>E112</f>
        <v>0</v>
      </c>
      <c r="G112" s="29">
        <f>E112</f>
        <v>0</v>
      </c>
      <c r="H112" s="29">
        <f>G112</f>
        <v>0</v>
      </c>
      <c r="I112" s="29"/>
      <c r="J112" s="29"/>
      <c r="K112" s="37" t="e">
        <f t="shared" si="35"/>
        <v>#DIV/0!</v>
      </c>
      <c r="L112" s="37" t="e">
        <f t="shared" si="36"/>
        <v>#DIV/0!</v>
      </c>
      <c r="M112" s="37" t="e">
        <f t="shared" si="37"/>
        <v>#DIV/0!</v>
      </c>
      <c r="N112" s="37" t="e">
        <f t="shared" si="38"/>
        <v>#DIV/0!</v>
      </c>
      <c r="O112" s="29">
        <v>0</v>
      </c>
      <c r="P112" s="49"/>
      <c r="Q112" s="16"/>
      <c r="R112" s="16"/>
    </row>
    <row r="113" spans="1:18" s="1" customFormat="1" ht="12.75" customHeight="1">
      <c r="A113" s="48" t="s">
        <v>31</v>
      </c>
      <c r="B113" s="4"/>
      <c r="C113" s="4"/>
      <c r="D113" s="4" t="s">
        <v>88</v>
      </c>
      <c r="E113" s="29">
        <v>79000</v>
      </c>
      <c r="F113" s="29">
        <f>E113</f>
        <v>79000</v>
      </c>
      <c r="G113" s="29">
        <f>E113</f>
        <v>79000</v>
      </c>
      <c r="H113" s="29">
        <f>G113</f>
        <v>79000</v>
      </c>
      <c r="I113" s="29">
        <v>79000</v>
      </c>
      <c r="J113" s="29"/>
      <c r="K113" s="37">
        <f t="shared" si="35"/>
        <v>0</v>
      </c>
      <c r="L113" s="37">
        <f t="shared" si="36"/>
        <v>0</v>
      </c>
      <c r="M113" s="37">
        <f t="shared" si="37"/>
        <v>0</v>
      </c>
      <c r="N113" s="37">
        <f t="shared" si="38"/>
        <v>0</v>
      </c>
      <c r="O113" s="29">
        <v>0</v>
      </c>
      <c r="P113" s="49"/>
      <c r="Q113" s="16"/>
      <c r="R113" s="16"/>
    </row>
    <row r="114" spans="1:18" s="1" customFormat="1" ht="12.75" customHeight="1">
      <c r="A114" s="48" t="s">
        <v>30</v>
      </c>
      <c r="B114" s="4"/>
      <c r="C114" s="4"/>
      <c r="D114" s="4" t="s">
        <v>89</v>
      </c>
      <c r="E114" s="29"/>
      <c r="F114" s="29">
        <f>E114</f>
        <v>0</v>
      </c>
      <c r="G114" s="29">
        <f>E114</f>
        <v>0</v>
      </c>
      <c r="H114" s="29">
        <f>G114</f>
        <v>0</v>
      </c>
      <c r="I114" s="29"/>
      <c r="J114" s="29"/>
      <c r="K114" s="37" t="e">
        <f t="shared" si="35"/>
        <v>#DIV/0!</v>
      </c>
      <c r="L114" s="37" t="e">
        <f t="shared" si="36"/>
        <v>#DIV/0!</v>
      </c>
      <c r="M114" s="37" t="e">
        <f t="shared" si="37"/>
        <v>#DIV/0!</v>
      </c>
      <c r="N114" s="37" t="e">
        <f t="shared" si="38"/>
        <v>#DIV/0!</v>
      </c>
      <c r="O114" s="29">
        <v>0</v>
      </c>
      <c r="P114" s="49"/>
      <c r="Q114" s="16"/>
      <c r="R114" s="16"/>
    </row>
    <row r="115" spans="1:18" s="1" customFormat="1" ht="12.75">
      <c r="A115" s="48" t="s">
        <v>26</v>
      </c>
      <c r="B115" s="4"/>
      <c r="C115" s="4"/>
      <c r="D115" s="4" t="s">
        <v>91</v>
      </c>
      <c r="E115" s="29"/>
      <c r="F115" s="29">
        <f>E115</f>
        <v>0</v>
      </c>
      <c r="G115" s="29">
        <f>E115</f>
        <v>0</v>
      </c>
      <c r="H115" s="29">
        <f>G115</f>
        <v>0</v>
      </c>
      <c r="I115" s="29"/>
      <c r="J115" s="29"/>
      <c r="K115" s="37" t="e">
        <f t="shared" si="35"/>
        <v>#DIV/0!</v>
      </c>
      <c r="L115" s="37" t="e">
        <f t="shared" si="36"/>
        <v>#DIV/0!</v>
      </c>
      <c r="M115" s="37" t="e">
        <f t="shared" si="37"/>
        <v>#DIV/0!</v>
      </c>
      <c r="N115" s="37" t="e">
        <f t="shared" si="38"/>
        <v>#DIV/0!</v>
      </c>
      <c r="O115" s="29">
        <v>0</v>
      </c>
      <c r="P115" s="49"/>
      <c r="Q115" s="16"/>
      <c r="R115" s="16"/>
    </row>
    <row r="116" spans="1:18" s="1" customFormat="1" ht="22.5" customHeight="1">
      <c r="A116" s="48" t="s">
        <v>16</v>
      </c>
      <c r="B116" s="4"/>
      <c r="C116" s="4" t="s">
        <v>89</v>
      </c>
      <c r="D116" s="4"/>
      <c r="E116" s="29"/>
      <c r="F116" s="29">
        <f>E116</f>
        <v>0</v>
      </c>
      <c r="G116" s="29">
        <f>E116</f>
        <v>0</v>
      </c>
      <c r="H116" s="29">
        <f>G116</f>
        <v>0</v>
      </c>
      <c r="I116" s="29"/>
      <c r="J116" s="29"/>
      <c r="K116" s="37" t="e">
        <f t="shared" si="35"/>
        <v>#DIV/0!</v>
      </c>
      <c r="L116" s="37" t="e">
        <f t="shared" si="36"/>
        <v>#DIV/0!</v>
      </c>
      <c r="M116" s="37" t="e">
        <f t="shared" si="37"/>
        <v>#DIV/0!</v>
      </c>
      <c r="N116" s="37" t="e">
        <f t="shared" si="38"/>
        <v>#DIV/0!</v>
      </c>
      <c r="O116" s="29">
        <v>0</v>
      </c>
      <c r="P116" s="49"/>
      <c r="Q116" s="16"/>
      <c r="R116" s="16"/>
    </row>
    <row r="117" spans="1:18" s="1" customFormat="1" ht="27.75" customHeight="1">
      <c r="A117" s="57" t="s">
        <v>15</v>
      </c>
      <c r="B117" s="5" t="s">
        <v>103</v>
      </c>
      <c r="C117" s="5"/>
      <c r="D117" s="5"/>
      <c r="E117" s="7">
        <f>E118</f>
        <v>0</v>
      </c>
      <c r="F117" s="7">
        <f aca="true" t="shared" si="53" ref="F117:P118">F118</f>
        <v>0</v>
      </c>
      <c r="G117" s="32">
        <f t="shared" si="53"/>
        <v>0</v>
      </c>
      <c r="H117" s="32">
        <f t="shared" si="53"/>
        <v>0</v>
      </c>
      <c r="I117" s="7">
        <f t="shared" si="53"/>
        <v>0</v>
      </c>
      <c r="J117" s="7">
        <f t="shared" si="53"/>
        <v>0</v>
      </c>
      <c r="K117" s="37" t="e">
        <f t="shared" si="35"/>
        <v>#DIV/0!</v>
      </c>
      <c r="L117" s="37" t="e">
        <f t="shared" si="36"/>
        <v>#DIV/0!</v>
      </c>
      <c r="M117" s="37" t="e">
        <f t="shared" si="37"/>
        <v>#DIV/0!</v>
      </c>
      <c r="N117" s="37" t="e">
        <f t="shared" si="38"/>
        <v>#DIV/0!</v>
      </c>
      <c r="O117" s="7">
        <f t="shared" si="53"/>
        <v>0</v>
      </c>
      <c r="P117" s="50">
        <f t="shared" si="53"/>
        <v>0</v>
      </c>
      <c r="Q117" s="16"/>
      <c r="R117" s="16"/>
    </row>
    <row r="118" spans="1:18" s="1" customFormat="1" ht="18.75" customHeight="1">
      <c r="A118" s="58" t="s">
        <v>144</v>
      </c>
      <c r="B118" s="4"/>
      <c r="C118" s="4" t="s">
        <v>14</v>
      </c>
      <c r="D118" s="4"/>
      <c r="E118" s="2">
        <f>E119</f>
        <v>0</v>
      </c>
      <c r="F118" s="2">
        <f t="shared" si="53"/>
        <v>0</v>
      </c>
      <c r="G118" s="29">
        <f t="shared" si="53"/>
        <v>0</v>
      </c>
      <c r="H118" s="29">
        <f>G119</f>
        <v>0</v>
      </c>
      <c r="I118" s="2">
        <f t="shared" si="53"/>
        <v>0</v>
      </c>
      <c r="J118" s="2">
        <f t="shared" si="53"/>
        <v>0</v>
      </c>
      <c r="K118" s="37" t="e">
        <f t="shared" si="35"/>
        <v>#DIV/0!</v>
      </c>
      <c r="L118" s="37" t="e">
        <f t="shared" si="36"/>
        <v>#DIV/0!</v>
      </c>
      <c r="M118" s="37" t="e">
        <f t="shared" si="37"/>
        <v>#DIV/0!</v>
      </c>
      <c r="N118" s="37" t="e">
        <f t="shared" si="38"/>
        <v>#DIV/0!</v>
      </c>
      <c r="O118" s="2">
        <f t="shared" si="53"/>
        <v>0</v>
      </c>
      <c r="P118" s="59">
        <f t="shared" si="53"/>
        <v>0</v>
      </c>
      <c r="Q118" s="16"/>
      <c r="R118" s="16"/>
    </row>
    <row r="119" spans="1:18" s="1" customFormat="1" ht="27.75" customHeight="1" thickBot="1">
      <c r="A119" s="60" t="s">
        <v>145</v>
      </c>
      <c r="B119" s="61"/>
      <c r="C119" s="61"/>
      <c r="D119" s="61" t="s">
        <v>14</v>
      </c>
      <c r="E119" s="62"/>
      <c r="F119" s="62">
        <f>E119</f>
        <v>0</v>
      </c>
      <c r="G119" s="62">
        <f>E119</f>
        <v>0</v>
      </c>
      <c r="H119" s="62">
        <f>F119</f>
        <v>0</v>
      </c>
      <c r="I119" s="62"/>
      <c r="J119" s="62"/>
      <c r="K119" s="63" t="e">
        <f t="shared" si="35"/>
        <v>#DIV/0!</v>
      </c>
      <c r="L119" s="63" t="e">
        <f t="shared" si="36"/>
        <v>#DIV/0!</v>
      </c>
      <c r="M119" s="63" t="e">
        <f t="shared" si="37"/>
        <v>#DIV/0!</v>
      </c>
      <c r="N119" s="63" t="e">
        <f t="shared" si="38"/>
        <v>#DIV/0!</v>
      </c>
      <c r="O119" s="62">
        <v>0</v>
      </c>
      <c r="P119" s="64"/>
      <c r="Q119" s="16"/>
      <c r="R119" s="16"/>
    </row>
    <row r="121" spans="1:16" ht="27" customHeight="1">
      <c r="A121" s="95"/>
      <c r="B121" s="95"/>
      <c r="C121" s="95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</row>
    <row r="122" spans="1:16" ht="15.75">
      <c r="A122" s="81" t="s">
        <v>164</v>
      </c>
      <c r="B122" s="82"/>
      <c r="C122" s="82"/>
      <c r="D122" s="82"/>
      <c r="E122" s="83"/>
      <c r="G122" s="84" t="s">
        <v>162</v>
      </c>
      <c r="H122" s="82"/>
      <c r="I122" s="83"/>
      <c r="J122" s="84"/>
      <c r="K122" s="82"/>
      <c r="L122" s="84" t="s">
        <v>163</v>
      </c>
      <c r="M122" s="82"/>
      <c r="O122" s="33"/>
      <c r="P122" s="33"/>
    </row>
    <row r="123" spans="1:16" ht="15.75">
      <c r="A123" s="81"/>
      <c r="B123" s="82"/>
      <c r="C123" s="82"/>
      <c r="D123" s="82"/>
      <c r="E123" s="83"/>
      <c r="F123" s="84"/>
      <c r="G123" s="85"/>
      <c r="H123" s="82"/>
      <c r="I123" s="83"/>
      <c r="J123" s="84"/>
      <c r="K123" s="82"/>
      <c r="L123" s="82"/>
      <c r="M123" s="82"/>
      <c r="N123" s="84"/>
      <c r="O123" s="34"/>
      <c r="P123" s="34"/>
    </row>
    <row r="124" spans="1:16" ht="12.75">
      <c r="A124" s="35"/>
      <c r="B124" s="35"/>
      <c r="C124" s="35"/>
      <c r="D124" s="35"/>
      <c r="E124" s="35"/>
      <c r="F124" s="36"/>
      <c r="G124" s="35"/>
      <c r="H124" s="35"/>
      <c r="I124" s="35"/>
      <c r="J124" s="35"/>
      <c r="K124" s="35"/>
      <c r="L124" s="35"/>
      <c r="M124" s="35"/>
      <c r="N124" s="35"/>
      <c r="O124" s="35"/>
      <c r="P124" s="35"/>
    </row>
    <row r="125" spans="1:16" ht="15">
      <c r="A125" s="96"/>
      <c r="B125" s="96"/>
      <c r="C125" s="96"/>
      <c r="D125" s="96"/>
      <c r="E125" s="96"/>
      <c r="F125" s="96"/>
      <c r="G125" s="96"/>
      <c r="H125" s="96"/>
      <c r="I125" s="96"/>
      <c r="J125" s="96"/>
      <c r="K125" s="96"/>
      <c r="L125" s="96"/>
      <c r="M125" s="96"/>
      <c r="N125" s="96"/>
      <c r="O125" s="96"/>
      <c r="P125" s="96"/>
    </row>
    <row r="126" spans="1:16" ht="12.75">
      <c r="A126" s="35"/>
      <c r="B126" s="35"/>
      <c r="C126" s="35"/>
      <c r="D126" s="35"/>
      <c r="E126" s="35"/>
      <c r="F126" s="36"/>
      <c r="G126" s="35"/>
      <c r="H126" s="35"/>
      <c r="I126" s="35"/>
      <c r="J126" s="35"/>
      <c r="K126" s="35"/>
      <c r="L126" s="35"/>
      <c r="M126" s="35"/>
      <c r="N126" s="35"/>
      <c r="O126" s="35"/>
      <c r="P126" s="35"/>
    </row>
    <row r="127" spans="1:16" ht="12.75">
      <c r="A127" s="35"/>
      <c r="B127" s="35"/>
      <c r="C127" s="35"/>
      <c r="D127" s="35"/>
      <c r="E127" s="35"/>
      <c r="F127" s="36"/>
      <c r="G127" s="35"/>
      <c r="H127" s="35"/>
      <c r="I127" s="35"/>
      <c r="J127" s="35"/>
      <c r="K127" s="35"/>
      <c r="L127" s="35"/>
      <c r="M127" s="35"/>
      <c r="N127" s="35"/>
      <c r="O127" s="35"/>
      <c r="P127" s="35"/>
    </row>
    <row r="128" spans="1:16" ht="12.75">
      <c r="A128" s="35"/>
      <c r="B128" s="35"/>
      <c r="C128" s="35"/>
      <c r="D128" s="35"/>
      <c r="E128" s="35"/>
      <c r="F128" s="36"/>
      <c r="G128" s="35"/>
      <c r="H128" s="35"/>
      <c r="I128" s="35"/>
      <c r="J128" s="35"/>
      <c r="K128" s="35"/>
      <c r="L128" s="35"/>
      <c r="M128" s="35"/>
      <c r="N128" s="35"/>
      <c r="O128" s="35"/>
      <c r="P128" s="35"/>
    </row>
    <row r="129" spans="1:16" ht="12.75">
      <c r="A129" s="35"/>
      <c r="B129" s="35"/>
      <c r="C129" s="35"/>
      <c r="D129" s="35"/>
      <c r="E129" s="35"/>
      <c r="F129" s="36"/>
      <c r="G129" s="35"/>
      <c r="H129" s="35"/>
      <c r="I129" s="35"/>
      <c r="J129" s="35"/>
      <c r="K129" s="35"/>
      <c r="L129" s="35"/>
      <c r="M129" s="35"/>
      <c r="N129" s="35"/>
      <c r="O129" s="35"/>
      <c r="P129" s="35"/>
    </row>
    <row r="130" spans="1:16" ht="12.75">
      <c r="A130" s="35"/>
      <c r="B130" s="35"/>
      <c r="C130" s="35"/>
      <c r="D130" s="35"/>
      <c r="E130" s="35"/>
      <c r="F130" s="36"/>
      <c r="G130" s="35"/>
      <c r="H130" s="35"/>
      <c r="I130" s="35"/>
      <c r="J130" s="35"/>
      <c r="K130" s="35"/>
      <c r="L130" s="35"/>
      <c r="M130" s="35"/>
      <c r="N130" s="35"/>
      <c r="O130" s="35"/>
      <c r="P130" s="35"/>
    </row>
    <row r="131" spans="1:16" ht="12.75">
      <c r="A131" s="35"/>
      <c r="B131" s="35"/>
      <c r="C131" s="35"/>
      <c r="D131" s="35"/>
      <c r="E131" s="35"/>
      <c r="F131" s="36"/>
      <c r="G131" s="35"/>
      <c r="H131" s="35"/>
      <c r="I131" s="35"/>
      <c r="J131" s="35"/>
      <c r="K131" s="35"/>
      <c r="L131" s="35"/>
      <c r="M131" s="35"/>
      <c r="N131" s="35"/>
      <c r="O131" s="35"/>
      <c r="P131" s="35"/>
    </row>
  </sheetData>
  <sheetProtection/>
  <mergeCells count="5">
    <mergeCell ref="A121:P121"/>
    <mergeCell ref="A125:P125"/>
    <mergeCell ref="K5:L5"/>
    <mergeCell ref="M5:N5"/>
    <mergeCell ref="A3:P3"/>
  </mergeCells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19"/>
  <sheetViews>
    <sheetView zoomScalePageLayoutView="0" workbookViewId="0" topLeftCell="A1">
      <selection activeCell="I15" sqref="I15"/>
    </sheetView>
  </sheetViews>
  <sheetFormatPr defaultColWidth="9.140625" defaultRowHeight="12.75"/>
  <cols>
    <col min="1" max="1" width="44.7109375" style="9" customWidth="1"/>
    <col min="2" max="2" width="5.140625" style="9" customWidth="1"/>
    <col min="3" max="4" width="5.00390625" style="9" customWidth="1"/>
    <col min="5" max="5" width="9.8515625" style="9" bestFit="1" customWidth="1"/>
    <col min="6" max="6" width="9.140625" style="17" customWidth="1"/>
    <col min="7" max="7" width="10.8515625" style="9" customWidth="1"/>
    <col min="8" max="8" width="10.7109375" style="9" customWidth="1"/>
    <col min="9" max="9" width="11.421875" style="9" customWidth="1"/>
    <col min="10" max="11" width="11.00390625" style="9" customWidth="1"/>
    <col min="12" max="12" width="12.28125" style="9" customWidth="1"/>
    <col min="13" max="13" width="11.28125" style="9" customWidth="1"/>
    <col min="14" max="15" width="13.8515625" style="9" customWidth="1"/>
    <col min="16" max="17" width="9.140625" style="9" customWidth="1"/>
    <col min="18" max="16384" width="9.140625" style="9" customWidth="1"/>
  </cols>
  <sheetData>
    <row r="1" ht="61.5" customHeight="1"/>
    <row r="2" spans="1:15" s="1" customFormat="1" ht="29.25" customHeight="1">
      <c r="A2" s="99" t="s">
        <v>156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</row>
    <row r="3" s="1" customFormat="1" ht="12.75"/>
    <row r="4" spans="1:17" s="1" customFormat="1" ht="64.5" customHeight="1">
      <c r="A4" s="21" t="s">
        <v>0</v>
      </c>
      <c r="B4" s="21" t="s">
        <v>83</v>
      </c>
      <c r="C4" s="21" t="s">
        <v>84</v>
      </c>
      <c r="D4" s="21" t="s">
        <v>85</v>
      </c>
      <c r="E4" s="21" t="s">
        <v>135</v>
      </c>
      <c r="F4" s="21" t="s">
        <v>136</v>
      </c>
      <c r="G4" s="22" t="s">
        <v>137</v>
      </c>
      <c r="H4" s="21" t="s">
        <v>138</v>
      </c>
      <c r="I4" s="22" t="s">
        <v>139</v>
      </c>
      <c r="J4" s="22" t="s">
        <v>141</v>
      </c>
      <c r="K4" s="26" t="s">
        <v>150</v>
      </c>
      <c r="L4" s="23" t="s">
        <v>142</v>
      </c>
      <c r="M4" s="23" t="s">
        <v>143</v>
      </c>
      <c r="N4" s="22" t="s">
        <v>157</v>
      </c>
      <c r="O4" s="22" t="s">
        <v>158</v>
      </c>
      <c r="P4" s="22" t="s">
        <v>152</v>
      </c>
      <c r="Q4" s="11"/>
    </row>
    <row r="5" spans="1:17" s="1" customFormat="1" ht="13.5" customHeight="1" thickBot="1">
      <c r="A5" s="10" t="s">
        <v>134</v>
      </c>
      <c r="B5" s="12"/>
      <c r="C5" s="12"/>
      <c r="D5" s="12"/>
      <c r="E5" s="27">
        <v>1</v>
      </c>
      <c r="F5" s="27">
        <v>2</v>
      </c>
      <c r="G5" s="27">
        <v>3</v>
      </c>
      <c r="H5" s="27">
        <v>4</v>
      </c>
      <c r="I5" s="27">
        <v>5</v>
      </c>
      <c r="J5" s="27">
        <v>6</v>
      </c>
      <c r="K5" s="28">
        <v>7</v>
      </c>
      <c r="L5" s="20">
        <v>8</v>
      </c>
      <c r="M5" s="20">
        <v>9</v>
      </c>
      <c r="N5" s="25">
        <v>10</v>
      </c>
      <c r="O5" s="25">
        <v>11</v>
      </c>
      <c r="P5" s="25" t="s">
        <v>153</v>
      </c>
      <c r="Q5" s="8"/>
    </row>
    <row r="6" spans="1:17" s="1" customFormat="1" ht="12.75" customHeight="1">
      <c r="A6" s="6" t="s">
        <v>3</v>
      </c>
      <c r="B6" s="5" t="s">
        <v>95</v>
      </c>
      <c r="C6" s="4"/>
      <c r="D6" s="4"/>
      <c r="E6" s="13"/>
      <c r="F6" s="13"/>
      <c r="G6" s="13"/>
      <c r="H6" s="13"/>
      <c r="I6" s="13"/>
      <c r="J6" s="13"/>
      <c r="K6" s="14"/>
      <c r="L6" s="14"/>
      <c r="M6" s="8"/>
      <c r="N6" s="8"/>
      <c r="O6" s="8"/>
      <c r="P6" s="8"/>
      <c r="Q6" s="8"/>
    </row>
    <row r="7" spans="1:17" s="1" customFormat="1" ht="12.75" customHeight="1">
      <c r="A7" s="6" t="s">
        <v>81</v>
      </c>
      <c r="B7" s="5" t="s">
        <v>80</v>
      </c>
      <c r="C7" s="4"/>
      <c r="D7" s="4"/>
      <c r="E7" s="13"/>
      <c r="F7" s="13"/>
      <c r="G7" s="13"/>
      <c r="H7" s="13"/>
      <c r="I7" s="13"/>
      <c r="J7" s="13"/>
      <c r="K7" s="14"/>
      <c r="L7" s="14"/>
      <c r="M7" s="8"/>
      <c r="N7" s="8"/>
      <c r="O7" s="8"/>
      <c r="P7" s="8"/>
      <c r="Q7" s="8"/>
    </row>
    <row r="8" spans="1:17" s="1" customFormat="1" ht="12.75" customHeight="1">
      <c r="A8" s="3" t="s">
        <v>82</v>
      </c>
      <c r="B8" s="4"/>
      <c r="C8" s="4" t="s">
        <v>14</v>
      </c>
      <c r="D8" s="4"/>
      <c r="E8" s="2"/>
      <c r="F8" s="7"/>
      <c r="G8" s="7"/>
      <c r="H8" s="7"/>
      <c r="I8" s="7"/>
      <c r="J8" s="7"/>
      <c r="K8" s="7"/>
      <c r="L8" s="7"/>
      <c r="M8" s="8"/>
      <c r="N8" s="8"/>
      <c r="O8" s="8"/>
      <c r="P8" s="8"/>
      <c r="Q8" s="8"/>
    </row>
    <row r="9" spans="1:17" s="1" customFormat="1" ht="12.75" customHeight="1">
      <c r="A9" s="3" t="s">
        <v>25</v>
      </c>
      <c r="B9" s="4"/>
      <c r="C9" s="4"/>
      <c r="D9" s="4" t="s">
        <v>14</v>
      </c>
      <c r="E9" s="2"/>
      <c r="F9" s="2"/>
      <c r="G9" s="2"/>
      <c r="H9" s="2"/>
      <c r="I9" s="2"/>
      <c r="J9" s="2"/>
      <c r="K9" s="15"/>
      <c r="L9" s="15"/>
      <c r="M9" s="8"/>
      <c r="N9" s="8"/>
      <c r="O9" s="8"/>
      <c r="P9" s="8"/>
      <c r="Q9" s="8"/>
    </row>
    <row r="10" spans="1:17" s="1" customFormat="1" ht="12.75" customHeight="1">
      <c r="A10" s="3" t="s">
        <v>31</v>
      </c>
      <c r="B10" s="4"/>
      <c r="C10" s="4"/>
      <c r="D10" s="4" t="s">
        <v>88</v>
      </c>
      <c r="E10" s="2"/>
      <c r="F10" s="2"/>
      <c r="G10" s="2"/>
      <c r="H10" s="2"/>
      <c r="I10" s="2"/>
      <c r="J10" s="2"/>
      <c r="K10" s="15"/>
      <c r="L10" s="15"/>
      <c r="M10" s="8"/>
      <c r="N10" s="8"/>
      <c r="O10" s="8"/>
      <c r="P10" s="8"/>
      <c r="Q10" s="8"/>
    </row>
    <row r="11" spans="1:17" s="1" customFormat="1" ht="12.75" customHeight="1">
      <c r="A11" s="3" t="s">
        <v>30</v>
      </c>
      <c r="B11" s="4"/>
      <c r="C11" s="4"/>
      <c r="D11" s="4" t="s">
        <v>89</v>
      </c>
      <c r="E11" s="2"/>
      <c r="F11" s="2"/>
      <c r="G11" s="2"/>
      <c r="H11" s="2"/>
      <c r="I11" s="2"/>
      <c r="J11" s="2"/>
      <c r="K11" s="15"/>
      <c r="L11" s="15"/>
      <c r="M11" s="8"/>
      <c r="N11" s="8"/>
      <c r="O11" s="8"/>
      <c r="P11" s="8"/>
      <c r="Q11" s="8"/>
    </row>
    <row r="12" spans="1:17" s="1" customFormat="1" ht="12.75">
      <c r="A12" s="3" t="s">
        <v>26</v>
      </c>
      <c r="B12" s="4"/>
      <c r="C12" s="4"/>
      <c r="D12" s="4" t="s">
        <v>91</v>
      </c>
      <c r="E12" s="2"/>
      <c r="F12" s="2"/>
      <c r="G12" s="2"/>
      <c r="H12" s="2"/>
      <c r="I12" s="2"/>
      <c r="J12" s="2"/>
      <c r="K12" s="15"/>
      <c r="L12" s="15"/>
      <c r="M12" s="8"/>
      <c r="N12" s="8"/>
      <c r="O12" s="8"/>
      <c r="P12" s="8"/>
      <c r="Q12" s="8"/>
    </row>
    <row r="13" spans="1:17" s="1" customFormat="1" ht="22.5" customHeight="1">
      <c r="A13" s="3" t="s">
        <v>16</v>
      </c>
      <c r="B13" s="4"/>
      <c r="C13" s="4" t="s">
        <v>89</v>
      </c>
      <c r="D13" s="4"/>
      <c r="E13" s="2"/>
      <c r="F13" s="2"/>
      <c r="G13" s="2"/>
      <c r="H13" s="2"/>
      <c r="I13" s="2"/>
      <c r="J13" s="2"/>
      <c r="K13" s="15"/>
      <c r="L13" s="15"/>
      <c r="M13" s="8"/>
      <c r="N13" s="8"/>
      <c r="O13" s="8"/>
      <c r="P13" s="8"/>
      <c r="Q13" s="8"/>
    </row>
    <row r="16" spans="1:15" ht="27" customHeight="1">
      <c r="A16" s="95" t="s">
        <v>151</v>
      </c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</row>
    <row r="17" spans="1:15" ht="12.75">
      <c r="A17" s="18"/>
      <c r="B17" s="18"/>
      <c r="C17" s="18"/>
      <c r="D17" s="18"/>
      <c r="E17" s="18"/>
      <c r="F17" s="19"/>
      <c r="G17" s="18"/>
      <c r="H17" s="18"/>
      <c r="I17" s="18"/>
      <c r="J17" s="18"/>
      <c r="K17" s="18"/>
      <c r="L17" s="18"/>
      <c r="M17" s="18"/>
      <c r="N17" s="18"/>
      <c r="O17" s="18"/>
    </row>
    <row r="18" spans="1:15" ht="12.75">
      <c r="A18" s="18"/>
      <c r="B18" s="18"/>
      <c r="C18" s="18"/>
      <c r="D18" s="18"/>
      <c r="E18" s="18"/>
      <c r="F18" s="19"/>
      <c r="G18" s="18"/>
      <c r="H18" s="18"/>
      <c r="I18" s="18"/>
      <c r="J18" s="18"/>
      <c r="K18" s="18"/>
      <c r="L18" s="18"/>
      <c r="M18" s="18"/>
      <c r="N18" s="18"/>
      <c r="O18" s="18"/>
    </row>
    <row r="19" spans="1:15" ht="15">
      <c r="A19" s="95"/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</row>
  </sheetData>
  <sheetProtection/>
  <mergeCells count="3">
    <mergeCell ref="A2:O2"/>
    <mergeCell ref="A16:O16"/>
    <mergeCell ref="A19:O19"/>
  </mergeCells>
  <printOptions/>
  <pageMargins left="0.7" right="0.7" top="0.75" bottom="0.75" header="0.3" footer="0.3"/>
  <pageSetup fitToHeight="0" fitToWidth="1" horizontalDpi="600" verticalDpi="600" orientation="landscape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MMGA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Florentina Stoica</dc:creator>
  <cp:keywords/>
  <dc:description/>
  <cp:lastModifiedBy>Dana Antonie</cp:lastModifiedBy>
  <cp:lastPrinted>2018-11-29T07:49:07Z</cp:lastPrinted>
  <dcterms:created xsi:type="dcterms:W3CDTF">2006-02-10T07:29:56Z</dcterms:created>
  <dcterms:modified xsi:type="dcterms:W3CDTF">2018-11-29T14:12:59Z</dcterms:modified>
  <cp:category/>
  <cp:version/>
  <cp:contentType/>
  <cp:contentStatus/>
</cp:coreProperties>
</file>